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tice\IEN Rieulay\Fiche école numérique\2019-2020\"/>
    </mc:Choice>
  </mc:AlternateContent>
  <xr:revisionPtr revIDLastSave="0" documentId="8_{26975BAC-133D-4E7C-B97D-CCF527109136}" xr6:coauthVersionLast="44" xr6:coauthVersionMax="44" xr10:uidLastSave="{00000000-0000-0000-0000-000000000000}"/>
  <bookViews>
    <workbookView xWindow="-120" yWindow="-120" windowWidth="20730" windowHeight="11310" xr2:uid="{C9680FC7-895F-4BDB-9CC1-840F664EF160}"/>
  </bookViews>
  <sheets>
    <sheet name="1_0596424M" sheetId="1" r:id="rId1"/>
  </sheets>
  <definedNames>
    <definedName name="lion">'1_0596424M'!$CM$2:$CM$3</definedName>
    <definedName name="listeREP">'1_0596424M'!$CM$2:$CM$3</definedName>
    <definedName name="LOL">'1_0596424M'!$M$1</definedName>
    <definedName name="Rep">'1_0596424M'!$CM$2:$CM$3</definedName>
    <definedName name="REPliste">'1_0596424M'!$CM$2:$CM$3</definedName>
    <definedName name="structure">'1_0596424M'!$CN$2:$CN$4</definedName>
    <definedName name="_xlnm.Print_Area" localSheetId="0">'1_0596424M'!$A$95:$I$117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7" i="1" l="1"/>
  <c r="O91" i="1"/>
  <c r="N91" i="1"/>
  <c r="T76" i="1"/>
  <c r="S76" i="1"/>
  <c r="R76" i="1"/>
  <c r="Q76" i="1"/>
  <c r="P76" i="1"/>
  <c r="O76" i="1"/>
  <c r="K76" i="1"/>
  <c r="J76" i="1"/>
  <c r="I76" i="1"/>
  <c r="T75" i="1"/>
  <c r="S75" i="1"/>
  <c r="R75" i="1"/>
  <c r="Q75" i="1"/>
  <c r="P75" i="1"/>
  <c r="O75" i="1"/>
  <c r="K75" i="1"/>
  <c r="J75" i="1"/>
  <c r="I75" i="1"/>
  <c r="T73" i="1"/>
  <c r="S73" i="1"/>
  <c r="R73" i="1"/>
  <c r="Q73" i="1"/>
  <c r="P73" i="1"/>
  <c r="O73" i="1"/>
  <c r="K73" i="1"/>
  <c r="J73" i="1"/>
  <c r="I73" i="1"/>
  <c r="T72" i="1"/>
  <c r="S72" i="1"/>
  <c r="R72" i="1"/>
  <c r="Q72" i="1"/>
  <c r="P72" i="1"/>
  <c r="O72" i="1"/>
  <c r="K72" i="1"/>
  <c r="J72" i="1"/>
  <c r="I72" i="1"/>
  <c r="T71" i="1"/>
  <c r="S71" i="1"/>
  <c r="R71" i="1"/>
  <c r="Q71" i="1"/>
  <c r="P71" i="1"/>
  <c r="O71" i="1"/>
  <c r="K71" i="1"/>
  <c r="J71" i="1"/>
  <c r="I71" i="1"/>
  <c r="T70" i="1"/>
  <c r="S70" i="1"/>
  <c r="R70" i="1"/>
  <c r="Q70" i="1"/>
  <c r="P70" i="1"/>
  <c r="O70" i="1"/>
  <c r="K70" i="1"/>
  <c r="J70" i="1"/>
  <c r="I70" i="1"/>
  <c r="T68" i="1"/>
  <c r="S68" i="1"/>
  <c r="R68" i="1"/>
  <c r="Q68" i="1"/>
  <c r="P68" i="1"/>
  <c r="O68" i="1"/>
  <c r="K68" i="1"/>
  <c r="J68" i="1"/>
  <c r="I68" i="1"/>
  <c r="T67" i="1"/>
  <c r="S67" i="1"/>
  <c r="R67" i="1"/>
  <c r="Q67" i="1"/>
  <c r="P67" i="1"/>
  <c r="O67" i="1"/>
  <c r="K67" i="1"/>
  <c r="J67" i="1"/>
  <c r="I67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X35" i="1"/>
  <c r="W35" i="1"/>
  <c r="V35" i="1"/>
  <c r="U35" i="1"/>
  <c r="T35" i="1"/>
  <c r="S35" i="1"/>
  <c r="R35" i="1"/>
  <c r="Q35" i="1"/>
  <c r="P35" i="1"/>
  <c r="X34" i="1"/>
  <c r="W34" i="1"/>
  <c r="V34" i="1"/>
  <c r="U34" i="1"/>
  <c r="T34" i="1"/>
  <c r="S34" i="1"/>
  <c r="R34" i="1"/>
  <c r="Q34" i="1"/>
  <c r="P34" i="1"/>
  <c r="X33" i="1"/>
  <c r="W33" i="1"/>
  <c r="V33" i="1"/>
  <c r="U33" i="1"/>
  <c r="T33" i="1"/>
  <c r="S33" i="1"/>
  <c r="R33" i="1"/>
  <c r="Q33" i="1"/>
  <c r="P33" i="1"/>
  <c r="X32" i="1"/>
  <c r="W32" i="1"/>
  <c r="V32" i="1"/>
  <c r="U32" i="1"/>
  <c r="T32" i="1"/>
  <c r="S32" i="1"/>
  <c r="R32" i="1"/>
  <c r="Q32" i="1"/>
  <c r="P32" i="1"/>
  <c r="X31" i="1"/>
  <c r="W31" i="1"/>
  <c r="V31" i="1"/>
  <c r="U31" i="1"/>
  <c r="T31" i="1"/>
  <c r="S31" i="1"/>
  <c r="R31" i="1"/>
  <c r="Q31" i="1"/>
  <c r="P31" i="1"/>
  <c r="X30" i="1"/>
  <c r="W30" i="1"/>
  <c r="V30" i="1"/>
  <c r="U30" i="1"/>
  <c r="T30" i="1"/>
  <c r="S30" i="1"/>
  <c r="R30" i="1"/>
  <c r="Q30" i="1"/>
  <c r="P30" i="1"/>
  <c r="M27" i="1"/>
  <c r="L27" i="1"/>
  <c r="K27" i="1"/>
  <c r="AG7" i="1" s="1"/>
  <c r="J27" i="1"/>
  <c r="I27" i="1"/>
  <c r="H27" i="1"/>
  <c r="G27" i="1"/>
  <c r="AC7" i="1" s="1"/>
  <c r="F27" i="1"/>
  <c r="E27" i="1"/>
  <c r="D27" i="1"/>
  <c r="N27" i="1" s="1"/>
  <c r="X25" i="1"/>
  <c r="W25" i="1"/>
  <c r="V25" i="1"/>
  <c r="U25" i="1"/>
  <c r="T25" i="1"/>
  <c r="S25" i="1"/>
  <c r="R25" i="1"/>
  <c r="Q25" i="1"/>
  <c r="P25" i="1"/>
  <c r="N25" i="1"/>
  <c r="AJ24" i="1"/>
  <c r="X24" i="1"/>
  <c r="W24" i="1"/>
  <c r="V24" i="1"/>
  <c r="U24" i="1"/>
  <c r="T24" i="1"/>
  <c r="S24" i="1"/>
  <c r="R24" i="1"/>
  <c r="Q24" i="1"/>
  <c r="P24" i="1"/>
  <c r="N24" i="1"/>
  <c r="AJ23" i="1"/>
  <c r="X23" i="1"/>
  <c r="W23" i="1"/>
  <c r="V23" i="1"/>
  <c r="U23" i="1"/>
  <c r="T23" i="1"/>
  <c r="S23" i="1"/>
  <c r="R23" i="1"/>
  <c r="Q23" i="1"/>
  <c r="P23" i="1"/>
  <c r="N23" i="1"/>
  <c r="AJ22" i="1" s="1"/>
  <c r="X22" i="1"/>
  <c r="W22" i="1"/>
  <c r="V22" i="1"/>
  <c r="U22" i="1"/>
  <c r="T22" i="1"/>
  <c r="S22" i="1"/>
  <c r="R22" i="1"/>
  <c r="Q22" i="1"/>
  <c r="P22" i="1"/>
  <c r="N22" i="1"/>
  <c r="AJ21" i="1" s="1"/>
  <c r="X21" i="1"/>
  <c r="W21" i="1"/>
  <c r="V21" i="1"/>
  <c r="U21" i="1"/>
  <c r="T21" i="1"/>
  <c r="S21" i="1"/>
  <c r="R21" i="1"/>
  <c r="Q21" i="1"/>
  <c r="P21" i="1"/>
  <c r="N21" i="1"/>
  <c r="AJ20" i="1"/>
  <c r="X20" i="1"/>
  <c r="W20" i="1"/>
  <c r="V20" i="1"/>
  <c r="U20" i="1"/>
  <c r="T20" i="1"/>
  <c r="S20" i="1"/>
  <c r="R20" i="1"/>
  <c r="Q20" i="1"/>
  <c r="P20" i="1"/>
  <c r="N20" i="1"/>
  <c r="AJ19" i="1"/>
  <c r="X19" i="1"/>
  <c r="W19" i="1"/>
  <c r="V19" i="1"/>
  <c r="U19" i="1"/>
  <c r="T19" i="1"/>
  <c r="S19" i="1"/>
  <c r="R19" i="1"/>
  <c r="Q19" i="1"/>
  <c r="P19" i="1"/>
  <c r="N19" i="1"/>
  <c r="AJ18" i="1" s="1"/>
  <c r="X18" i="1"/>
  <c r="W18" i="1"/>
  <c r="V18" i="1"/>
  <c r="U18" i="1"/>
  <c r="T18" i="1"/>
  <c r="S18" i="1"/>
  <c r="R18" i="1"/>
  <c r="Q18" i="1"/>
  <c r="P18" i="1"/>
  <c r="N18" i="1"/>
  <c r="AJ17" i="1" s="1"/>
  <c r="X17" i="1"/>
  <c r="W17" i="1"/>
  <c r="V17" i="1"/>
  <c r="U17" i="1"/>
  <c r="T17" i="1"/>
  <c r="S17" i="1"/>
  <c r="R17" i="1"/>
  <c r="Q17" i="1"/>
  <c r="P17" i="1"/>
  <c r="N17" i="1"/>
  <c r="AJ16" i="1"/>
  <c r="X16" i="1"/>
  <c r="W16" i="1"/>
  <c r="V16" i="1"/>
  <c r="U16" i="1"/>
  <c r="T16" i="1"/>
  <c r="S16" i="1"/>
  <c r="R16" i="1"/>
  <c r="Q16" i="1"/>
  <c r="P16" i="1"/>
  <c r="N16" i="1"/>
  <c r="AJ15" i="1"/>
  <c r="X15" i="1"/>
  <c r="W15" i="1"/>
  <c r="V15" i="1"/>
  <c r="U15" i="1"/>
  <c r="T15" i="1"/>
  <c r="S15" i="1"/>
  <c r="R15" i="1"/>
  <c r="Q15" i="1"/>
  <c r="P15" i="1"/>
  <c r="N15" i="1"/>
  <c r="AJ14" i="1" s="1"/>
  <c r="X14" i="1"/>
  <c r="W14" i="1"/>
  <c r="V14" i="1"/>
  <c r="U14" i="1"/>
  <c r="T14" i="1"/>
  <c r="S14" i="1"/>
  <c r="R14" i="1"/>
  <c r="Q14" i="1"/>
  <c r="P14" i="1"/>
  <c r="N14" i="1"/>
  <c r="AJ13" i="1" s="1"/>
  <c r="X13" i="1"/>
  <c r="W13" i="1"/>
  <c r="V13" i="1"/>
  <c r="U13" i="1"/>
  <c r="T13" i="1"/>
  <c r="S13" i="1"/>
  <c r="R13" i="1"/>
  <c r="Q13" i="1"/>
  <c r="P13" i="1"/>
  <c r="N13" i="1"/>
  <c r="AJ12" i="1"/>
  <c r="X12" i="1"/>
  <c r="W12" i="1"/>
  <c r="V12" i="1"/>
  <c r="U12" i="1"/>
  <c r="T12" i="1"/>
  <c r="S12" i="1"/>
  <c r="R12" i="1"/>
  <c r="Q12" i="1"/>
  <c r="P12" i="1"/>
  <c r="N12" i="1"/>
  <c r="AJ11" i="1"/>
  <c r="X11" i="1"/>
  <c r="X26" i="1" s="1"/>
  <c r="W11" i="1"/>
  <c r="V11" i="1"/>
  <c r="U11" i="1"/>
  <c r="T11" i="1"/>
  <c r="T26" i="1" s="1"/>
  <c r="S11" i="1"/>
  <c r="R11" i="1"/>
  <c r="Q11" i="1"/>
  <c r="P11" i="1"/>
  <c r="P26" i="1" s="1"/>
  <c r="N11" i="1"/>
  <c r="AJ10" i="1" s="1"/>
  <c r="X10" i="1"/>
  <c r="W10" i="1"/>
  <c r="V10" i="1"/>
  <c r="U10" i="1"/>
  <c r="T10" i="1"/>
  <c r="S10" i="1"/>
  <c r="R10" i="1"/>
  <c r="Q10" i="1"/>
  <c r="P10" i="1"/>
  <c r="N10" i="1"/>
  <c r="AJ9" i="1" s="1"/>
  <c r="X9" i="1"/>
  <c r="W9" i="1"/>
  <c r="V9" i="1"/>
  <c r="U9" i="1"/>
  <c r="T9" i="1"/>
  <c r="S9" i="1"/>
  <c r="R9" i="1"/>
  <c r="Q9" i="1"/>
  <c r="P9" i="1"/>
  <c r="N9" i="1"/>
  <c r="AJ8" i="1"/>
  <c r="X8" i="1"/>
  <c r="W8" i="1"/>
  <c r="V8" i="1"/>
  <c r="U8" i="1"/>
  <c r="T8" i="1"/>
  <c r="S8" i="1"/>
  <c r="R8" i="1"/>
  <c r="Q8" i="1"/>
  <c r="P8" i="1"/>
  <c r="N8" i="1"/>
  <c r="AJ7" i="1"/>
  <c r="AH7" i="1"/>
  <c r="AF7" i="1"/>
  <c r="AE7" i="1"/>
  <c r="AD7" i="1"/>
  <c r="AB7" i="1"/>
  <c r="AA7" i="1"/>
  <c r="Z7" i="1"/>
  <c r="X7" i="1"/>
  <c r="W7" i="1"/>
  <c r="V7" i="1"/>
  <c r="U7" i="1"/>
  <c r="T7" i="1"/>
  <c r="S7" i="1"/>
  <c r="R7" i="1"/>
  <c r="Q7" i="1"/>
  <c r="P7" i="1"/>
  <c r="N7" i="1"/>
  <c r="AJ6" i="1"/>
  <c r="AH6" i="1"/>
  <c r="AG6" i="1"/>
  <c r="AF6" i="1"/>
  <c r="AE6" i="1"/>
  <c r="AD6" i="1"/>
  <c r="AC6" i="1"/>
  <c r="AB6" i="1"/>
  <c r="AA6" i="1"/>
  <c r="Z6" i="1"/>
  <c r="X6" i="1"/>
  <c r="W6" i="1"/>
  <c r="W26" i="1" s="1"/>
  <c r="V6" i="1"/>
  <c r="V26" i="1" s="1"/>
  <c r="U6" i="1"/>
  <c r="U26" i="1" s="1"/>
  <c r="T6" i="1"/>
  <c r="S6" i="1"/>
  <c r="S26" i="1" s="1"/>
  <c r="R6" i="1"/>
  <c r="R26" i="1" s="1"/>
  <c r="Q6" i="1"/>
  <c r="Q26" i="1" s="1"/>
  <c r="P6" i="1"/>
  <c r="N6" i="1"/>
  <c r="AJ5" i="1"/>
  <c r="AJ25" i="1" s="1"/>
  <c r="B99" i="1" s="1"/>
  <c r="A2" i="1"/>
  <c r="O92" i="1" l="1"/>
  <c r="N92" i="1"/>
</calcChain>
</file>

<file path=xl/sharedStrings.xml><?xml version="1.0" encoding="utf-8"?>
<sst xmlns="http://schemas.openxmlformats.org/spreadsheetml/2006/main" count="366" uniqueCount="214">
  <si>
    <t>Retour</t>
  </si>
  <si>
    <t>École :</t>
  </si>
  <si>
    <t>Sélectionnez…</t>
  </si>
  <si>
    <t xml:space="preserve"> AIX EN PEVELE DES PRES VERTS</t>
  </si>
  <si>
    <t>Des Prés Verts - AIX-EN-PEVELE</t>
  </si>
  <si>
    <t>Liste Circonscript</t>
  </si>
  <si>
    <t>REP</t>
  </si>
  <si>
    <t>maternelle</t>
  </si>
  <si>
    <t>ENSEIGNANTS TITULAIRES DE CLASSE (y compris à temps partiel)</t>
  </si>
  <si>
    <t>NE PAS RENSEIGNER</t>
  </si>
  <si>
    <t>Nbre classes</t>
  </si>
  <si>
    <t xml:space="preserve"> AUCHY LEZ ORCHIES DU FLEURI D'ALCY</t>
  </si>
  <si>
    <t>Du Fleuri d'Alcy - AUCHY-LEZ-ORCHIES</t>
  </si>
  <si>
    <t>Hors REP</t>
  </si>
  <si>
    <t>élémentaire</t>
  </si>
  <si>
    <t>Nom</t>
  </si>
  <si>
    <t>Prénom</t>
  </si>
  <si>
    <t>Exerçant à :</t>
  </si>
  <si>
    <t>Effectifs par niveaux</t>
  </si>
  <si>
    <t>Total</t>
  </si>
  <si>
    <t xml:space="preserve"> BEUVRY LA FORET DE LA SOURIS VERTE</t>
  </si>
  <si>
    <t>De La Souris Verte - BEUVRY-LA-FORET</t>
  </si>
  <si>
    <t>primaire</t>
  </si>
  <si>
    <t>TPS</t>
  </si>
  <si>
    <t>PS</t>
  </si>
  <si>
    <t>MS</t>
  </si>
  <si>
    <t>GS</t>
  </si>
  <si>
    <t>CP</t>
  </si>
  <si>
    <t>CE1</t>
  </si>
  <si>
    <t>CE2</t>
  </si>
  <si>
    <t>CM1</t>
  </si>
  <si>
    <t>CM2</t>
  </si>
  <si>
    <t>dont ULIS</t>
  </si>
  <si>
    <t xml:space="preserve"> BEUVRY LA FORET LES TROIS ARBRES </t>
  </si>
  <si>
    <t>Les Trois Arbres - BEUVRY-LA-FORET</t>
  </si>
  <si>
    <t>Dubois</t>
  </si>
  <si>
    <t>Jean-Marc</t>
  </si>
  <si>
    <t>1/4 temps</t>
  </si>
  <si>
    <t>Occurrence par niveau</t>
  </si>
  <si>
    <t xml:space="preserve"> BOUVIGNIES PIGEON VOLE</t>
  </si>
  <si>
    <t>Pigeon vole - BOUVIGNIES</t>
  </si>
  <si>
    <t>Ombrage</t>
  </si>
  <si>
    <t>Dolorès</t>
  </si>
  <si>
    <t>Nombres d'élèves par niveau</t>
  </si>
  <si>
    <t xml:space="preserve"> BRUILLE LEZ MARCHIENNES FELICIEN JOLY</t>
  </si>
  <si>
    <t>Félicien Joly - BRUILLE-LEZ-MARCHIENNES</t>
  </si>
  <si>
    <t xml:space="preserve"> COUTICHES LEON LAMBERT</t>
  </si>
  <si>
    <t>Léon Lambert - COUTICHES</t>
  </si>
  <si>
    <t xml:space="preserve"> ERRE SUZANNE LANOY </t>
  </si>
  <si>
    <t>Suzanne Lanoy - ERRE</t>
  </si>
  <si>
    <t xml:space="preserve"> FENAIN CASIMIR PERIER ROND POINT</t>
  </si>
  <si>
    <t>Casimir Perier Rond Point - FENAIN</t>
  </si>
  <si>
    <t xml:space="preserve"> FENAIN CATHERINE POTEAUX </t>
  </si>
  <si>
    <t>Catherine Poteaux - FENAIN</t>
  </si>
  <si>
    <t xml:space="preserve"> FENAIN DES TILLEULS</t>
  </si>
  <si>
    <t>Des Tilleuls - FENAIN</t>
  </si>
  <si>
    <t xml:space="preserve"> FENAIN IRENE JOLIOT CURIE </t>
  </si>
  <si>
    <t>Irene Joliot Curie - FENAIN</t>
  </si>
  <si>
    <t xml:space="preserve"> HORNAING SUZANNE LANOY </t>
  </si>
  <si>
    <t>Suzanne Lanoy - HORNAING</t>
  </si>
  <si>
    <t xml:space="preserve"> HORNAING  PAUL LAFARGUE PAUL LANGEVIN</t>
  </si>
  <si>
    <t>Paul Lafargue-Paul Langevin - HORNAING</t>
  </si>
  <si>
    <t xml:space="preserve"> LANDAS JEAN MACE </t>
  </si>
  <si>
    <t>Jean Macé - LANDAS</t>
  </si>
  <si>
    <t xml:space="preserve"> MARCHIENNES FRANCOISE DOLTO</t>
  </si>
  <si>
    <t>Francoise Dolto - MARCHIENNES</t>
  </si>
  <si>
    <t xml:space="preserve"> MARCHIENNES GEORGES BRASSENS </t>
  </si>
  <si>
    <t>Georges Brassens - MARCHIENNES</t>
  </si>
  <si>
    <t xml:space="preserve"> MARCHIENNES LE GRAND MEAULNES </t>
  </si>
  <si>
    <t>Le Grand Meaulnes - MARCHIENNES</t>
  </si>
  <si>
    <t xml:space="preserve"> MOUCHIN CAMILLE DESMOULINS </t>
  </si>
  <si>
    <t>Camille Desmoulins - MOUCHIN</t>
  </si>
  <si>
    <t xml:space="preserve"> NOMAIN LEO LAGRANGE </t>
  </si>
  <si>
    <t>Léo Lagrange - NOMAIN</t>
  </si>
  <si>
    <t xml:space="preserve"> ORCHIES JOLIOT CURIE </t>
  </si>
  <si>
    <t>Joliot Curie - ORCHIES</t>
  </si>
  <si>
    <t xml:space="preserve"> ORCHIES JULES FERRY</t>
  </si>
  <si>
    <t>Jules Ferry - ORCHIES</t>
  </si>
  <si>
    <t xml:space="preserve"> ORCHIES ROGER SALENGRO</t>
  </si>
  <si>
    <t>Roger Salengro - ORCHIES</t>
  </si>
  <si>
    <t xml:space="preserve"> RIEULAY LE COLOMBIER</t>
  </si>
  <si>
    <t>Le Colombier - RIEULAY</t>
  </si>
  <si>
    <t xml:space="preserve"> SOMAIN ANSELME LESAGE </t>
  </si>
  <si>
    <t>Anselme Lesage - SOMAIN</t>
  </si>
  <si>
    <t xml:space="preserve"> SOMAIN DESIRE CHEVAILLIER </t>
  </si>
  <si>
    <t>Desire Chevaillier - SOMAIN</t>
  </si>
  <si>
    <t>AUTRES ENSEIGNANTS : Stagiaires, compléments de service, titulaires mobiles, etc.
P</t>
  </si>
  <si>
    <t xml:space="preserve"> SOMAIN ELSA TRIOLET</t>
  </si>
  <si>
    <t>Elsa Triolet - SOMAIN</t>
  </si>
  <si>
    <t>Chargé du (des) niveau(x) --&gt; Préciser par une croix x</t>
  </si>
  <si>
    <t xml:space="preserve"> SOMAIN HENRI BARBUSSE </t>
  </si>
  <si>
    <t>Henri Barbusse - SOMAIN</t>
  </si>
  <si>
    <t>Soufflot</t>
  </si>
  <si>
    <t>Rayan</t>
  </si>
  <si>
    <t>x</t>
  </si>
  <si>
    <t xml:space="preserve"> SOMAIN LOUIS ARAGON</t>
  </si>
  <si>
    <t>Louis Aragon - SOMAIN</t>
  </si>
  <si>
    <t xml:space="preserve"> SOMAIN MARIE CURIE </t>
  </si>
  <si>
    <t>Marie Curie - SOMAIN</t>
  </si>
  <si>
    <t xml:space="preserve"> SOMAIN PAUL BERT </t>
  </si>
  <si>
    <t>Paul Bert - SOMAIN</t>
  </si>
  <si>
    <t xml:space="preserve"> SOMAIN PAUL ELUARD </t>
  </si>
  <si>
    <t>Paul Eluard - SOMAIN</t>
  </si>
  <si>
    <t xml:space="preserve"> TILLOY LEZ MARCHIENNES</t>
  </si>
  <si>
    <t>Bernard Hinault - TILLOY-LEZ-MARCHIENNES</t>
  </si>
  <si>
    <t xml:space="preserve"> WANDIGNIES HAMAGE </t>
  </si>
  <si>
    <t>Ecole publique de - WANDIGNIES HAMAGE</t>
  </si>
  <si>
    <t xml:space="preserve"> WARLAING MAXENCE VAN DER MEERSCH</t>
  </si>
  <si>
    <t>Maxence Van Der Meersch - WARLAING</t>
  </si>
  <si>
    <t xml:space="preserve">Présence des titulaires en classe. </t>
  </si>
  <si>
    <t>Nom de l'enseignant titulaire</t>
  </si>
  <si>
    <t>Prénom de l'enseignant titulaire</t>
  </si>
  <si>
    <t>Si temps partiel, nom de la personne jumelée</t>
  </si>
  <si>
    <t>Observations éventuelles</t>
  </si>
  <si>
    <t>L</t>
  </si>
  <si>
    <t>M</t>
  </si>
  <si>
    <t>J</t>
  </si>
  <si>
    <t>V</t>
  </si>
  <si>
    <t>Habil. ELV</t>
  </si>
  <si>
    <t>PSC1</t>
  </si>
  <si>
    <t>m</t>
  </si>
  <si>
    <t>am</t>
  </si>
  <si>
    <t>X : présent  - D : déchargé</t>
  </si>
  <si>
    <t>Soufflot Rayan</t>
  </si>
  <si>
    <t>X</t>
  </si>
  <si>
    <t>D</t>
  </si>
  <si>
    <t>Oui</t>
  </si>
  <si>
    <t>Non</t>
  </si>
  <si>
    <t>2017-2018</t>
  </si>
  <si>
    <t>TABLEAUX 3 4 5 6 et 7</t>
  </si>
  <si>
    <t>Les horaires inscrits dans la colonne "Lundi" sont dupliqués automatiquement vers les autres jours. 
Vous pourrez les modifier ensuite, si nécessaire.</t>
  </si>
  <si>
    <t>HORAIRES DE L'ÉCOLE</t>
  </si>
  <si>
    <t>Lundi</t>
  </si>
  <si>
    <t>Mardi</t>
  </si>
  <si>
    <t>Jeudi</t>
  </si>
  <si>
    <t>Vendredi</t>
  </si>
  <si>
    <t>cycle 1</t>
  </si>
  <si>
    <t>cycle 2</t>
  </si>
  <si>
    <t>cycle 3</t>
  </si>
  <si>
    <t>Matin</t>
  </si>
  <si>
    <t>De :</t>
  </si>
  <si>
    <t>9h</t>
  </si>
  <si>
    <t>08h30</t>
  </si>
  <si>
    <t>07h00</t>
  </si>
  <si>
    <t>A :</t>
  </si>
  <si>
    <t>10h15</t>
  </si>
  <si>
    <t>RÉCRÉATION</t>
  </si>
  <si>
    <t>10h30</t>
  </si>
  <si>
    <t>11h30</t>
  </si>
  <si>
    <t>11h45</t>
  </si>
  <si>
    <t>12h20</t>
  </si>
  <si>
    <t>Après-midi</t>
  </si>
  <si>
    <t>13h30</t>
  </si>
  <si>
    <t>13h15</t>
  </si>
  <si>
    <t>13h55</t>
  </si>
  <si>
    <t>14h45</t>
  </si>
  <si>
    <t>14h30</t>
  </si>
  <si>
    <t>15h</t>
  </si>
  <si>
    <t>16h30</t>
  </si>
  <si>
    <t>16h15</t>
  </si>
  <si>
    <t>17h30</t>
  </si>
  <si>
    <t>Avance / Retard</t>
  </si>
  <si>
    <t>Année(s) d'avance</t>
  </si>
  <si>
    <t>Année(s) de retard</t>
  </si>
  <si>
    <t>Nombre de PPS :</t>
  </si>
  <si>
    <t>Horaire quotidien des APC</t>
  </si>
  <si>
    <t>AVS/ASEH :</t>
  </si>
  <si>
    <t>PPRE :</t>
  </si>
  <si>
    <t>De :</t>
  </si>
  <si>
    <t>PPRE Maintien :</t>
  </si>
  <si>
    <t>PPRE Passerelle :</t>
  </si>
  <si>
    <t>FES :</t>
  </si>
  <si>
    <t>T1 :</t>
  </si>
  <si>
    <t>T2 :</t>
  </si>
  <si>
    <t>Titulaire CAFIPEMF :</t>
  </si>
  <si>
    <t>Tot.</t>
  </si>
  <si>
    <t>%</t>
  </si>
  <si>
    <t>TABLEAU 8</t>
  </si>
  <si>
    <t>Adresse :</t>
  </si>
  <si>
    <t>5 rue des champs</t>
  </si>
  <si>
    <t>Localité :</t>
  </si>
  <si>
    <t>Tréloin</t>
  </si>
  <si>
    <t>Code Postal :</t>
  </si>
  <si>
    <t>Nombre de classes :</t>
  </si>
  <si>
    <t>RNE :</t>
  </si>
  <si>
    <t>0590000z</t>
  </si>
  <si>
    <t>Directrice / Directeur :</t>
  </si>
  <si>
    <t xml:space="preserve">Dolorès Ombrage </t>
  </si>
  <si>
    <t>Portable Directeur :</t>
  </si>
  <si>
    <t>06.01.02.03.04</t>
  </si>
  <si>
    <t>Directeur suppléant :</t>
  </si>
  <si>
    <t>Jean-Marc Dubois</t>
  </si>
  <si>
    <t>Portable suppléant :</t>
  </si>
  <si>
    <t>06.05.06.07.08</t>
  </si>
  <si>
    <t>Représentant au CEC :</t>
  </si>
  <si>
    <t>Téléphone école :</t>
  </si>
  <si>
    <t>06.09.10.11.12</t>
  </si>
  <si>
    <t>Courriel école :</t>
  </si>
  <si>
    <t>Quotité de décharge du directeur</t>
  </si>
  <si>
    <t>Jour(s) de décharge du directeur</t>
  </si>
  <si>
    <t>lundi</t>
  </si>
  <si>
    <t>Maire :</t>
  </si>
  <si>
    <t>Yves Dissy</t>
  </si>
  <si>
    <t>Adjoint aux écoles :</t>
  </si>
  <si>
    <t>Louise Delat</t>
  </si>
  <si>
    <t>DDEN :</t>
  </si>
  <si>
    <t>Sylvie Tollier</t>
  </si>
  <si>
    <t>Collège de secteur :</t>
  </si>
  <si>
    <t>Collège Pompidou</t>
  </si>
  <si>
    <t>Emploi Vie Scolaire :</t>
  </si>
  <si>
    <t>Retraite prévue N+1 :</t>
  </si>
  <si>
    <t>Crédits par élève :</t>
  </si>
  <si>
    <t>Label E3D</t>
  </si>
  <si>
    <t>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</si>
</sst>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d/mm/yy"/>
    <numFmt numFmtId="165" formatCode="0#&quot; &quot;##&quot; &quot;##&quot; &quot;##&quot; &quot;##"/>
    <numFmt numFmtId="166" formatCode="#,##0.00\ &quot;€&quot;"/>
  </numFmts>
  <fonts count="38" x14ac:knownFonts="1">
    <font>
      <sz val="10"/>
      <name val="Arial"/>
    </font>
    <font>
      <sz val="10"/>
      <name val="Arial"/>
    </font>
    <font>
      <b/>
      <u/>
      <sz val="10"/>
      <color rgb="FF0070C0"/>
      <name val="Times New Roman"/>
      <family val="1"/>
    </font>
    <font>
      <b/>
      <sz val="16"/>
      <name val="Arial"/>
      <family val="2"/>
    </font>
    <font>
      <b/>
      <sz val="16"/>
      <color rgb="FFFF0000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name val="Times New Roman"/>
      <family val="1"/>
    </font>
    <font>
      <sz val="9"/>
      <name val="Calibri"/>
      <family val="2"/>
      <scheme val="minor"/>
    </font>
    <font>
      <b/>
      <sz val="26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20"/>
      <name val="Calibri"/>
      <family val="2"/>
    </font>
    <font>
      <b/>
      <sz val="10"/>
      <name val="Calibri"/>
      <family val="2"/>
    </font>
    <font>
      <b/>
      <sz val="24"/>
      <name val="Calibri"/>
      <family val="2"/>
    </font>
    <font>
      <b/>
      <sz val="16"/>
      <name val="Calibri"/>
      <family val="2"/>
    </font>
    <font>
      <b/>
      <sz val="8"/>
      <name val="Calibri"/>
      <family val="2"/>
    </font>
    <font>
      <b/>
      <sz val="10"/>
      <name val="Calibri"/>
      <family val="2"/>
      <charset val="1"/>
    </font>
    <font>
      <sz val="11"/>
      <name val="Calibri"/>
      <family val="2"/>
    </font>
    <font>
      <b/>
      <sz val="18"/>
      <name val="Calibri"/>
      <family val="2"/>
    </font>
    <font>
      <b/>
      <sz val="9"/>
      <color rgb="FFFF0000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b/>
      <sz val="10"/>
      <color rgb="FFFF0000"/>
      <name val="Calibri"/>
      <family val="2"/>
    </font>
    <font>
      <b/>
      <sz val="10"/>
      <name val="Times New Roman"/>
      <family val="1"/>
      <charset val="1"/>
    </font>
    <font>
      <b/>
      <sz val="8"/>
      <name val="Arial"/>
      <family val="2"/>
      <charset val="1"/>
    </font>
    <font>
      <b/>
      <sz val="9"/>
      <name val="Times New Roman"/>
      <family val="1"/>
    </font>
    <font>
      <b/>
      <sz val="9"/>
      <name val="Arial"/>
      <family val="2"/>
    </font>
    <font>
      <b/>
      <sz val="16"/>
      <name val="Calibri"/>
      <family val="2"/>
      <scheme val="minor"/>
    </font>
    <font>
      <b/>
      <sz val="11"/>
      <color rgb="FFFF0000"/>
      <name val="Arial"/>
      <family val="2"/>
    </font>
    <font>
      <sz val="8"/>
      <name val="Arial"/>
      <family val="2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  <charset val="1"/>
    </font>
    <font>
      <i/>
      <sz val="9"/>
      <name val="Arial"/>
      <family val="2"/>
    </font>
    <font>
      <b/>
      <sz val="10"/>
      <name val="Arial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gray125">
        <bgColor theme="6" tint="0.59999389629810485"/>
      </patternFill>
    </fill>
    <fill>
      <patternFill patternType="gray125">
        <bgColor theme="0" tint="-0.14999847407452621"/>
      </patternFill>
    </fill>
    <fill>
      <patternFill patternType="solid">
        <fgColor theme="7" tint="0.59999389629810485"/>
        <bgColor indexed="64"/>
      </patternFill>
    </fill>
    <fill>
      <patternFill patternType="gray125">
        <fgColor auto="1"/>
        <bgColor theme="6" tint="0.5999938962981048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2F2F2"/>
        <bgColor rgb="FFEFEFF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rgb="FFFFFF99"/>
      </patternFill>
    </fill>
    <fill>
      <patternFill patternType="solid">
        <fgColor rgb="FFFFFFCC"/>
        <bgColor indexed="26"/>
      </patternFill>
    </fill>
  </fills>
  <borders count="122">
    <border>
      <left/>
      <right/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ck">
        <color rgb="FF92D050"/>
      </left>
      <right/>
      <top style="thick">
        <color rgb="FF92D050"/>
      </top>
      <bottom style="thick">
        <color rgb="FF92D050"/>
      </bottom>
      <diagonal/>
    </border>
    <border>
      <left/>
      <right/>
      <top style="thick">
        <color rgb="FF92D050"/>
      </top>
      <bottom style="thick">
        <color rgb="FF92D050"/>
      </bottom>
      <diagonal/>
    </border>
    <border>
      <left/>
      <right style="thick">
        <color theme="7" tint="0.59996337778862885"/>
      </right>
      <top style="thick">
        <color rgb="FF92D050"/>
      </top>
      <bottom style="thick">
        <color rgb="FF92D050"/>
      </bottom>
      <diagonal/>
    </border>
    <border>
      <left style="thick">
        <color theme="7" tint="0.59996337778862885"/>
      </left>
      <right/>
      <top style="thick">
        <color theme="7" tint="0.59996337778862885"/>
      </top>
      <bottom style="thick">
        <color theme="7" tint="0.59996337778862885"/>
      </bottom>
      <diagonal/>
    </border>
    <border>
      <left/>
      <right style="thick">
        <color theme="7" tint="0.59996337778862885"/>
      </right>
      <top style="thick">
        <color theme="7" tint="0.59996337778862885"/>
      </top>
      <bottom style="thick">
        <color theme="7" tint="0.5999633777886288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n">
        <color auto="1"/>
      </right>
      <top style="thick">
        <color indexed="8"/>
      </top>
      <bottom/>
      <diagonal/>
    </border>
    <border>
      <left style="thin">
        <color indexed="64"/>
      </left>
      <right/>
      <top style="thick">
        <color indexed="8"/>
      </top>
      <bottom style="hair">
        <color indexed="8"/>
      </bottom>
      <diagonal/>
    </border>
    <border>
      <left/>
      <right/>
      <top style="thick">
        <color indexed="8"/>
      </top>
      <bottom style="hair">
        <color indexed="8"/>
      </bottom>
      <diagonal/>
    </border>
    <border>
      <left/>
      <right style="thin">
        <color auto="1"/>
      </right>
      <top style="thick">
        <color indexed="8"/>
      </top>
      <bottom style="hair">
        <color indexed="8"/>
      </bottom>
      <diagonal/>
    </border>
    <border>
      <left/>
      <right style="thick">
        <color indexed="64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n">
        <color auto="1"/>
      </right>
      <top/>
      <bottom style="thick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auto="1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thick">
        <color indexed="8"/>
      </bottom>
      <diagonal/>
    </border>
    <border>
      <left style="hair">
        <color indexed="8"/>
      </left>
      <right style="thick">
        <color indexed="64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thick">
        <color indexed="8"/>
      </top>
      <bottom/>
      <diagonal/>
    </border>
    <border>
      <left style="hair">
        <color indexed="8"/>
      </left>
      <right/>
      <top style="thick">
        <color indexed="8"/>
      </top>
      <bottom style="hair">
        <color indexed="8"/>
      </bottom>
      <diagonal/>
    </border>
    <border>
      <left style="thin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ck">
        <color indexed="8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indexed="8"/>
      </top>
      <bottom style="hair">
        <color auto="1"/>
      </bottom>
      <diagonal/>
    </border>
    <border>
      <left style="thick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  <border>
      <left style="hair">
        <color indexed="8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25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0" fillId="0" borderId="0" xfId="3" applyAlignment="1" applyProtection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4" borderId="12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5" borderId="9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textRotation="255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0" fontId="13" fillId="5" borderId="9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18" fillId="1" borderId="24" xfId="0" applyFont="1" applyFill="1" applyBorder="1" applyAlignment="1">
      <alignment vertical="center"/>
    </xf>
    <xf numFmtId="0" fontId="7" fillId="1" borderId="2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7" fillId="0" borderId="16" xfId="0" applyFont="1" applyBorder="1" applyAlignment="1" applyProtection="1">
      <alignment horizontal="center" vertical="center" wrapText="1"/>
      <protection locked="0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22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8" borderId="23" xfId="0" applyFont="1" applyFill="1" applyBorder="1" applyAlignment="1">
      <alignment horizontal="center" vertical="center" wrapText="1"/>
    </xf>
    <xf numFmtId="0" fontId="13" fillId="9" borderId="27" xfId="0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 wrapText="1"/>
    </xf>
    <xf numFmtId="0" fontId="13" fillId="10" borderId="19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3" fillId="10" borderId="22" xfId="0" applyFont="1" applyFill="1" applyBorder="1" applyAlignment="1">
      <alignment horizontal="center" vertical="center" wrapText="1"/>
    </xf>
    <xf numFmtId="0" fontId="13" fillId="10" borderId="28" xfId="0" applyFont="1" applyFill="1" applyBorder="1" applyAlignment="1">
      <alignment horizontal="center" vertical="center" wrapText="1"/>
    </xf>
    <xf numFmtId="0" fontId="13" fillId="10" borderId="27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19" fillId="5" borderId="28" xfId="0" applyFont="1" applyFill="1" applyBorder="1" applyAlignment="1">
      <alignment horizontal="center" vertical="center" wrapText="1"/>
    </xf>
    <xf numFmtId="0" fontId="19" fillId="5" borderId="27" xfId="0" applyFont="1" applyFill="1" applyBorder="1" applyAlignment="1">
      <alignment horizontal="center" vertical="center" wrapText="1"/>
    </xf>
    <xf numFmtId="164" fontId="17" fillId="0" borderId="9" xfId="0" applyNumberFormat="1" applyFont="1" applyBorder="1" applyAlignment="1" applyProtection="1">
      <alignment horizontal="center" vertical="center" wrapText="1"/>
      <protection locked="0"/>
    </xf>
    <xf numFmtId="0" fontId="13" fillId="0" borderId="29" xfId="0" applyFont="1" applyBorder="1" applyAlignment="1" applyProtection="1">
      <alignment horizontal="center" vertical="center" wrapText="1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22" fillId="5" borderId="34" xfId="0" applyFont="1" applyFill="1" applyBorder="1" applyAlignment="1">
      <alignment horizontal="center" vertical="center"/>
    </xf>
    <xf numFmtId="0" fontId="22" fillId="5" borderId="35" xfId="0" applyFont="1" applyFill="1" applyBorder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29" xfId="0" applyFont="1" applyFill="1" applyBorder="1" applyAlignment="1">
      <alignment horizontal="center" vertical="center" wrapText="1"/>
    </xf>
    <xf numFmtId="0" fontId="22" fillId="11" borderId="29" xfId="0" applyFont="1" applyFill="1" applyBorder="1" applyAlignment="1">
      <alignment horizontal="center" vertical="center" wrapText="1"/>
    </xf>
    <xf numFmtId="0" fontId="22" fillId="5" borderId="30" xfId="0" applyFont="1" applyFill="1" applyBorder="1" applyAlignment="1">
      <alignment horizontal="center" vertical="center" wrapText="1"/>
    </xf>
    <xf numFmtId="0" fontId="23" fillId="12" borderId="30" xfId="0" applyFont="1" applyFill="1" applyBorder="1" applyAlignment="1">
      <alignment horizontal="center" vertical="center" wrapText="1"/>
    </xf>
    <xf numFmtId="0" fontId="23" fillId="12" borderId="37" xfId="0" applyFont="1" applyFill="1" applyBorder="1" applyAlignment="1">
      <alignment horizontal="center" vertical="center" wrapText="1"/>
    </xf>
    <xf numFmtId="0" fontId="23" fillId="12" borderId="36" xfId="0" applyFont="1" applyFill="1" applyBorder="1" applyAlignment="1">
      <alignment horizontal="center" vertical="center" wrapText="1"/>
    </xf>
    <xf numFmtId="0" fontId="17" fillId="13" borderId="10" xfId="0" applyFont="1" applyFill="1" applyBorder="1" applyAlignment="1">
      <alignment horizontal="left" vertical="center" wrapText="1"/>
    </xf>
    <xf numFmtId="0" fontId="17" fillId="0" borderId="29" xfId="0" applyFont="1" applyBorder="1" applyAlignment="1" applyProtection="1">
      <alignment horizontal="center" vertical="center" wrapText="1"/>
      <protection locked="0"/>
    </xf>
    <xf numFmtId="0" fontId="24" fillId="0" borderId="29" xfId="0" applyFont="1" applyBorder="1" applyAlignment="1" applyProtection="1">
      <alignment horizontal="center" vertical="center" wrapText="1"/>
      <protection locked="0"/>
    </xf>
    <xf numFmtId="0" fontId="25" fillId="0" borderId="29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 applyProtection="1">
      <alignment horizontal="center" vertical="center" wrapText="1"/>
      <protection locked="0"/>
    </xf>
    <xf numFmtId="0" fontId="13" fillId="0" borderId="38" xfId="0" applyFont="1" applyBorder="1" applyAlignment="1" applyProtection="1">
      <alignment horizontal="center" vertical="center" wrapText="1"/>
      <protection locked="0"/>
    </xf>
    <xf numFmtId="0" fontId="13" fillId="0" borderId="36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 applyProtection="1">
      <alignment horizontal="center" vertical="center" wrapText="1"/>
      <protection locked="0"/>
    </xf>
    <xf numFmtId="0" fontId="7" fillId="0" borderId="36" xfId="0" applyFont="1" applyBorder="1" applyAlignment="1" applyProtection="1">
      <alignment horizontal="center" vertical="center" wrapText="1"/>
      <protection locked="0"/>
    </xf>
    <xf numFmtId="0" fontId="25" fillId="0" borderId="39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13" fillId="0" borderId="38" xfId="0" applyFont="1" applyBorder="1" applyAlignment="1" applyProtection="1">
      <alignment horizontal="center" vertical="center" wrapText="1"/>
      <protection locked="0"/>
    </xf>
    <xf numFmtId="0" fontId="13" fillId="0" borderId="36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 applyProtection="1">
      <alignment horizontal="center" vertical="center" wrapText="1"/>
      <protection locked="0"/>
    </xf>
    <xf numFmtId="0" fontId="7" fillId="0" borderId="36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30" xfId="0" applyFont="1" applyBorder="1" applyAlignment="1" applyProtection="1">
      <alignment horizontal="center" vertical="center" wrapText="1"/>
      <protection locked="0"/>
    </xf>
    <xf numFmtId="0" fontId="26" fillId="0" borderId="37" xfId="0" applyFont="1" applyBorder="1" applyAlignment="1" applyProtection="1">
      <alignment horizontal="center" vertical="center" wrapText="1"/>
      <protection locked="0"/>
    </xf>
    <xf numFmtId="0" fontId="26" fillId="0" borderId="36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vertical="center" wrapText="1"/>
    </xf>
    <xf numFmtId="0" fontId="27" fillId="0" borderId="0" xfId="0" applyFont="1"/>
    <xf numFmtId="0" fontId="13" fillId="0" borderId="40" xfId="0" applyFont="1" applyBorder="1" applyAlignment="1">
      <alignment horizontal="right" vertical="center" wrapText="1" indent="1"/>
    </xf>
    <xf numFmtId="0" fontId="7" fillId="0" borderId="40" xfId="0" applyFont="1" applyBorder="1" applyAlignment="1">
      <alignment horizontal="center" vertical="center" wrapText="1"/>
    </xf>
    <xf numFmtId="0" fontId="13" fillId="0" borderId="40" xfId="0" applyFont="1" applyBorder="1" applyAlignment="1">
      <alignment vertical="center" wrapText="1"/>
    </xf>
    <xf numFmtId="0" fontId="28" fillId="3" borderId="41" xfId="0" applyFont="1" applyFill="1" applyBorder="1" applyAlignment="1">
      <alignment horizontal="center" vertical="center" wrapText="1"/>
    </xf>
    <xf numFmtId="0" fontId="28" fillId="3" borderId="42" xfId="0" applyFont="1" applyFill="1" applyBorder="1" applyAlignment="1">
      <alignment horizontal="center" vertical="center" wrapText="1"/>
    </xf>
    <xf numFmtId="0" fontId="28" fillId="3" borderId="43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44" xfId="0" applyFont="1" applyBorder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30" fillId="2" borderId="46" xfId="0" applyFont="1" applyFill="1" applyBorder="1" applyAlignment="1">
      <alignment horizontal="center" vertical="center" wrapText="1"/>
    </xf>
    <xf numFmtId="0" fontId="30" fillId="2" borderId="47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30" fillId="2" borderId="52" xfId="0" applyFont="1" applyFill="1" applyBorder="1" applyAlignment="1">
      <alignment horizontal="center" vertical="center" wrapText="1"/>
    </xf>
    <xf numFmtId="0" fontId="30" fillId="2" borderId="53" xfId="0" applyFont="1" applyFill="1" applyBorder="1" applyAlignment="1">
      <alignment horizontal="center" vertical="center" wrapText="1"/>
    </xf>
    <xf numFmtId="0" fontId="31" fillId="14" borderId="54" xfId="0" applyFont="1" applyFill="1" applyBorder="1" applyAlignment="1">
      <alignment horizontal="center" vertical="center" wrapText="1"/>
    </xf>
    <xf numFmtId="0" fontId="31" fillId="14" borderId="55" xfId="0" applyFont="1" applyFill="1" applyBorder="1" applyAlignment="1">
      <alignment horizontal="center" vertical="center" wrapText="1"/>
    </xf>
    <xf numFmtId="0" fontId="31" fillId="14" borderId="56" xfId="0" applyFont="1" applyFill="1" applyBorder="1" applyAlignment="1">
      <alignment horizontal="center" vertical="center" wrapText="1"/>
    </xf>
    <xf numFmtId="0" fontId="31" fillId="4" borderId="54" xfId="0" applyFont="1" applyFill="1" applyBorder="1" applyAlignment="1">
      <alignment horizontal="center" vertical="center" wrapText="1"/>
    </xf>
    <xf numFmtId="0" fontId="31" fillId="4" borderId="55" xfId="0" applyFont="1" applyFill="1" applyBorder="1" applyAlignment="1">
      <alignment horizontal="center" vertical="center" wrapText="1"/>
    </xf>
    <xf numFmtId="0" fontId="31" fillId="4" borderId="56" xfId="0" applyFont="1" applyFill="1" applyBorder="1" applyAlignment="1">
      <alignment horizontal="center" vertical="center" wrapText="1"/>
    </xf>
    <xf numFmtId="0" fontId="31" fillId="4" borderId="57" xfId="0" applyFont="1" applyFill="1" applyBorder="1" applyAlignment="1">
      <alignment horizontal="center" vertical="center" wrapText="1"/>
    </xf>
    <xf numFmtId="0" fontId="31" fillId="4" borderId="58" xfId="0" applyFont="1" applyFill="1" applyBorder="1" applyAlignment="1">
      <alignment horizontal="center" vertical="center" wrapText="1"/>
    </xf>
    <xf numFmtId="0" fontId="31" fillId="4" borderId="59" xfId="0" applyFont="1" applyFill="1" applyBorder="1" applyAlignment="1">
      <alignment horizontal="center" vertical="center" wrapText="1"/>
    </xf>
    <xf numFmtId="0" fontId="31" fillId="14" borderId="57" xfId="0" applyFont="1" applyFill="1" applyBorder="1" applyAlignment="1">
      <alignment horizontal="center" vertical="center" wrapText="1"/>
    </xf>
    <xf numFmtId="0" fontId="31" fillId="14" borderId="58" xfId="0" applyFont="1" applyFill="1" applyBorder="1" applyAlignment="1">
      <alignment horizontal="center" vertical="center" wrapText="1"/>
    </xf>
    <xf numFmtId="0" fontId="31" fillId="14" borderId="60" xfId="0" applyFont="1" applyFill="1" applyBorder="1" applyAlignment="1">
      <alignment horizontal="center" vertical="center" wrapText="1"/>
    </xf>
    <xf numFmtId="0" fontId="22" fillId="2" borderId="61" xfId="0" applyFont="1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22" fillId="2" borderId="66" xfId="0" applyFont="1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30" fillId="2" borderId="70" xfId="0" applyFont="1" applyFill="1" applyBorder="1" applyAlignment="1">
      <alignment horizontal="center" vertical="center"/>
    </xf>
    <xf numFmtId="0" fontId="32" fillId="15" borderId="9" xfId="0" applyFont="1" applyFill="1" applyBorder="1" applyAlignment="1">
      <alignment horizontal="center" vertical="center"/>
    </xf>
    <xf numFmtId="0" fontId="32" fillId="15" borderId="71" xfId="0" applyFont="1" applyFill="1" applyBorder="1" applyAlignment="1">
      <alignment horizontal="center" vertical="center"/>
    </xf>
    <xf numFmtId="0" fontId="22" fillId="2" borderId="72" xfId="0" applyFont="1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11" fillId="0" borderId="74" xfId="0" applyFont="1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0" fontId="22" fillId="2" borderId="61" xfId="0" applyFont="1" applyFill="1" applyBorder="1" applyAlignment="1">
      <alignment horizontal="center" vertical="center" wrapText="1"/>
    </xf>
    <xf numFmtId="0" fontId="0" fillId="0" borderId="10" xfId="0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22" fillId="2" borderId="66" xfId="0" applyFont="1" applyFill="1" applyBorder="1" applyAlignment="1">
      <alignment horizontal="center" vertical="center" wrapText="1"/>
    </xf>
    <xf numFmtId="0" fontId="30" fillId="2" borderId="70" xfId="0" applyFont="1" applyFill="1" applyBorder="1" applyAlignment="1">
      <alignment vertical="center"/>
    </xf>
    <xf numFmtId="0" fontId="22" fillId="2" borderId="72" xfId="0" applyFont="1" applyFill="1" applyBorder="1" applyAlignment="1">
      <alignment horizontal="center" vertical="center" wrapText="1"/>
    </xf>
    <xf numFmtId="0" fontId="0" fillId="0" borderId="44" xfId="0" applyBorder="1"/>
    <xf numFmtId="0" fontId="0" fillId="0" borderId="21" xfId="0" applyBorder="1"/>
    <xf numFmtId="0" fontId="7" fillId="0" borderId="45" xfId="0" applyFont="1" applyBorder="1" applyAlignment="1">
      <alignment horizontal="center" vertical="center" wrapText="1"/>
    </xf>
    <xf numFmtId="0" fontId="33" fillId="2" borderId="75" xfId="0" applyFont="1" applyFill="1" applyBorder="1" applyAlignment="1">
      <alignment horizontal="center" vertical="center" wrapText="1"/>
    </xf>
    <xf numFmtId="49" fontId="33" fillId="2" borderId="75" xfId="0" applyNumberFormat="1" applyFont="1" applyFill="1" applyBorder="1" applyAlignment="1">
      <alignment horizontal="center" vertical="center" wrapText="1"/>
    </xf>
    <xf numFmtId="49" fontId="33" fillId="2" borderId="76" xfId="0" applyNumberFormat="1" applyFont="1" applyFill="1" applyBorder="1" applyAlignment="1">
      <alignment horizontal="center" vertical="center" wrapText="1"/>
    </xf>
    <xf numFmtId="0" fontId="34" fillId="2" borderId="77" xfId="0" applyFont="1" applyFill="1" applyBorder="1"/>
    <xf numFmtId="0" fontId="35" fillId="0" borderId="9" xfId="0" applyFont="1" applyBorder="1" applyAlignment="1" applyProtection="1">
      <alignment horizontal="left" vertical="center"/>
      <protection locked="0"/>
    </xf>
    <xf numFmtId="0" fontId="33" fillId="0" borderId="0" xfId="0" applyFont="1"/>
    <xf numFmtId="0" fontId="34" fillId="2" borderId="78" xfId="0" applyFont="1" applyFill="1" applyBorder="1" applyAlignment="1">
      <alignment horizontal="center" vertical="center"/>
    </xf>
    <xf numFmtId="0" fontId="34" fillId="2" borderId="79" xfId="0" applyFont="1" applyFill="1" applyBorder="1" applyAlignment="1">
      <alignment horizontal="center" vertical="center"/>
    </xf>
    <xf numFmtId="0" fontId="34" fillId="2" borderId="80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3" fillId="2" borderId="81" xfId="0" applyFont="1" applyFill="1" applyBorder="1" applyAlignment="1">
      <alignment horizontal="center" vertical="center" wrapText="1"/>
    </xf>
    <xf numFmtId="49" fontId="33" fillId="2" borderId="81" xfId="0" applyNumberFormat="1" applyFont="1" applyFill="1" applyBorder="1" applyAlignment="1">
      <alignment horizontal="center" vertical="center" wrapText="1"/>
    </xf>
    <xf numFmtId="49" fontId="33" fillId="2" borderId="82" xfId="0" applyNumberFormat="1" applyFont="1" applyFill="1" applyBorder="1" applyAlignment="1">
      <alignment horizontal="center" vertical="center" wrapText="1"/>
    </xf>
    <xf numFmtId="0" fontId="33" fillId="2" borderId="83" xfId="0" applyFont="1" applyFill="1" applyBorder="1" applyAlignment="1">
      <alignment horizontal="center" vertical="center"/>
    </xf>
    <xf numFmtId="0" fontId="34" fillId="2" borderId="84" xfId="0" applyFont="1" applyFill="1" applyBorder="1" applyAlignment="1">
      <alignment horizontal="center" vertical="center"/>
    </xf>
    <xf numFmtId="0" fontId="34" fillId="2" borderId="85" xfId="0" applyFont="1" applyFill="1" applyBorder="1" applyAlignment="1">
      <alignment horizontal="center" vertical="center"/>
    </xf>
    <xf numFmtId="0" fontId="34" fillId="2" borderId="83" xfId="0" applyFont="1" applyFill="1" applyBorder="1" applyAlignment="1">
      <alignment horizontal="center" vertical="center"/>
    </xf>
    <xf numFmtId="0" fontId="35" fillId="0" borderId="86" xfId="0" applyFont="1" applyBorder="1" applyAlignment="1" applyProtection="1">
      <alignment horizontal="center" vertical="center"/>
      <protection locked="0"/>
    </xf>
    <xf numFmtId="0" fontId="33" fillId="0" borderId="84" xfId="0" applyFont="1" applyBorder="1" applyAlignment="1" applyProtection="1">
      <alignment horizontal="center" vertical="center"/>
      <protection locked="0"/>
    </xf>
    <xf numFmtId="0" fontId="33" fillId="0" borderId="85" xfId="0" applyFont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/>
    </xf>
    <xf numFmtId="0" fontId="33" fillId="2" borderId="87" xfId="0" applyFont="1" applyFill="1" applyBorder="1" applyAlignment="1">
      <alignment horizontal="center" vertical="center" wrapText="1"/>
    </xf>
    <xf numFmtId="49" fontId="33" fillId="2" borderId="87" xfId="0" applyNumberFormat="1" applyFont="1" applyFill="1" applyBorder="1" applyAlignment="1">
      <alignment horizontal="center" vertical="center" wrapText="1"/>
    </xf>
    <xf numFmtId="49" fontId="33" fillId="2" borderId="88" xfId="0" applyNumberFormat="1" applyFont="1" applyFill="1" applyBorder="1" applyAlignment="1">
      <alignment horizontal="center" vertical="center" wrapText="1"/>
    </xf>
    <xf numFmtId="0" fontId="34" fillId="2" borderId="89" xfId="0" applyFont="1" applyFill="1" applyBorder="1" applyAlignment="1">
      <alignment horizontal="center" vertical="center"/>
    </xf>
    <xf numFmtId="0" fontId="35" fillId="0" borderId="90" xfId="0" applyFont="1" applyBorder="1" applyAlignment="1" applyProtection="1">
      <alignment horizontal="center" vertical="center"/>
      <protection locked="0"/>
    </xf>
    <xf numFmtId="0" fontId="33" fillId="0" borderId="91" xfId="0" applyFont="1" applyBorder="1" applyAlignment="1" applyProtection="1">
      <alignment horizontal="center" vertical="center"/>
      <protection locked="0"/>
    </xf>
    <xf numFmtId="0" fontId="33" fillId="0" borderId="92" xfId="0" applyFont="1" applyBorder="1" applyAlignment="1" applyProtection="1">
      <alignment horizontal="center" vertical="center"/>
      <protection locked="0"/>
    </xf>
    <xf numFmtId="0" fontId="33" fillId="2" borderId="26" xfId="0" applyFont="1" applyFill="1" applyBorder="1" applyAlignment="1">
      <alignment horizontal="center" vertical="center"/>
    </xf>
    <xf numFmtId="0" fontId="35" fillId="0" borderId="9" xfId="0" applyFont="1" applyBorder="1" applyAlignment="1" applyProtection="1">
      <alignment horizontal="center" vertical="center"/>
      <protection locked="0"/>
    </xf>
    <xf numFmtId="0" fontId="34" fillId="0" borderId="0" xfId="0" applyFont="1"/>
    <xf numFmtId="0" fontId="33" fillId="0" borderId="44" xfId="0" applyFont="1" applyBorder="1"/>
    <xf numFmtId="0" fontId="33" fillId="2" borderId="93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horizontal="center" vertical="center"/>
    </xf>
    <xf numFmtId="0" fontId="33" fillId="2" borderId="15" xfId="0" applyFont="1" applyFill="1" applyBorder="1" applyAlignment="1">
      <alignment horizontal="center" vertical="center"/>
    </xf>
    <xf numFmtId="0" fontId="33" fillId="2" borderId="94" xfId="0" applyFont="1" applyFill="1" applyBorder="1" applyAlignment="1">
      <alignment horizontal="center" vertical="center"/>
    </xf>
    <xf numFmtId="0" fontId="35" fillId="0" borderId="95" xfId="0" applyFont="1" applyBorder="1" applyAlignment="1" applyProtection="1">
      <alignment horizontal="center" vertical="center"/>
      <protection locked="0"/>
    </xf>
    <xf numFmtId="0" fontId="36" fillId="0" borderId="96" xfId="0" applyFont="1" applyBorder="1" applyAlignment="1" applyProtection="1">
      <alignment horizontal="center" vertical="center"/>
      <protection locked="0"/>
    </xf>
    <xf numFmtId="0" fontId="36" fillId="0" borderId="19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2" borderId="97" xfId="0" applyFont="1" applyFill="1" applyBorder="1" applyAlignment="1">
      <alignment horizontal="center" vertical="center"/>
    </xf>
    <xf numFmtId="0" fontId="36" fillId="2" borderId="14" xfId="0" applyFont="1" applyFill="1" applyBorder="1" applyAlignment="1">
      <alignment horizontal="center" vertical="center"/>
    </xf>
    <xf numFmtId="0" fontId="36" fillId="2" borderId="98" xfId="0" applyFont="1" applyFill="1" applyBorder="1" applyAlignment="1">
      <alignment horizontal="center" vertical="center"/>
    </xf>
    <xf numFmtId="0" fontId="33" fillId="2" borderId="99" xfId="0" applyFont="1" applyFill="1" applyBorder="1" applyAlignment="1">
      <alignment horizontal="center" vertical="center"/>
    </xf>
    <xf numFmtId="0" fontId="35" fillId="0" borderId="100" xfId="0" applyFont="1" applyBorder="1" applyAlignment="1" applyProtection="1">
      <alignment horizontal="center" vertical="center"/>
      <protection locked="0"/>
    </xf>
    <xf numFmtId="0" fontId="33" fillId="0" borderId="0" xfId="0" applyFont="1" applyAlignment="1">
      <alignment vertical="center"/>
    </xf>
    <xf numFmtId="0" fontId="36" fillId="2" borderId="101" xfId="0" applyFont="1" applyFill="1" applyBorder="1" applyAlignment="1">
      <alignment horizontal="center" vertical="center"/>
    </xf>
    <xf numFmtId="0" fontId="36" fillId="2" borderId="102" xfId="0" applyFont="1" applyFill="1" applyBorder="1" applyAlignment="1">
      <alignment horizontal="center" vertical="center"/>
    </xf>
    <xf numFmtId="0" fontId="33" fillId="0" borderId="103" xfId="0" applyFont="1" applyBorder="1" applyAlignment="1">
      <alignment horizontal="center" vertical="center"/>
    </xf>
    <xf numFmtId="0" fontId="33" fillId="2" borderId="104" xfId="0" applyFont="1" applyFill="1" applyBorder="1" applyAlignment="1">
      <alignment horizontal="center" vertical="center"/>
    </xf>
    <xf numFmtId="0" fontId="35" fillId="0" borderId="105" xfId="0" applyFont="1" applyBorder="1" applyAlignment="1" applyProtection="1">
      <alignment horizontal="center" vertical="center"/>
      <protection locked="0"/>
    </xf>
    <xf numFmtId="0" fontId="33" fillId="0" borderId="96" xfId="0" applyFont="1" applyBorder="1" applyAlignment="1" applyProtection="1">
      <alignment horizontal="center" vertical="center"/>
      <protection locked="0"/>
    </xf>
    <xf numFmtId="0" fontId="33" fillId="0" borderId="19" xfId="0" applyFont="1" applyBorder="1" applyAlignment="1" applyProtection="1">
      <alignment horizontal="center" vertical="center"/>
      <protection locked="0"/>
    </xf>
    <xf numFmtId="0" fontId="33" fillId="0" borderId="20" xfId="0" applyFont="1" applyBorder="1" applyAlignment="1" applyProtection="1">
      <alignment horizontal="center" vertical="center"/>
      <protection locked="0"/>
    </xf>
    <xf numFmtId="0" fontId="36" fillId="2" borderId="106" xfId="0" applyFont="1" applyFill="1" applyBorder="1" applyAlignment="1">
      <alignment horizontal="center" vertical="center"/>
    </xf>
    <xf numFmtId="0" fontId="36" fillId="2" borderId="107" xfId="0" applyFont="1" applyFill="1" applyBorder="1" applyAlignment="1">
      <alignment horizontal="center" vertical="center"/>
    </xf>
    <xf numFmtId="0" fontId="33" fillId="2" borderId="108" xfId="0" applyFont="1" applyFill="1" applyBorder="1" applyAlignment="1">
      <alignment horizontal="center" vertical="center"/>
    </xf>
    <xf numFmtId="0" fontId="33" fillId="16" borderId="108" xfId="0" applyFont="1" applyFill="1" applyBorder="1" applyAlignment="1">
      <alignment horizontal="center" vertical="center"/>
    </xf>
    <xf numFmtId="0" fontId="33" fillId="16" borderId="109" xfId="0" applyFont="1" applyFill="1" applyBorder="1" applyAlignment="1">
      <alignment horizontal="center" vertical="center"/>
    </xf>
    <xf numFmtId="0" fontId="33" fillId="0" borderId="110" xfId="0" applyFont="1" applyBorder="1" applyAlignment="1" applyProtection="1">
      <alignment horizontal="center" vertical="center"/>
      <protection locked="0"/>
    </xf>
    <xf numFmtId="0" fontId="33" fillId="0" borderId="111" xfId="0" applyFont="1" applyBorder="1" applyAlignment="1" applyProtection="1">
      <alignment horizontal="center" vertical="center"/>
      <protection locked="0"/>
    </xf>
    <xf numFmtId="0" fontId="33" fillId="0" borderId="112" xfId="0" applyFont="1" applyBorder="1" applyAlignment="1" applyProtection="1">
      <alignment horizontal="center" vertical="center"/>
      <protection locked="0"/>
    </xf>
    <xf numFmtId="0" fontId="7" fillId="0" borderId="111" xfId="0" applyFont="1" applyBorder="1" applyAlignment="1">
      <alignment horizontal="center" vertical="center" wrapText="1"/>
    </xf>
    <xf numFmtId="0" fontId="33" fillId="2" borderId="113" xfId="0" applyFont="1" applyFill="1" applyBorder="1" applyAlignment="1">
      <alignment horizontal="center"/>
    </xf>
    <xf numFmtId="10" fontId="27" fillId="16" borderId="113" xfId="2" applyNumberFormat="1" applyFont="1" applyFill="1" applyBorder="1" applyAlignment="1">
      <alignment horizontal="center"/>
    </xf>
    <xf numFmtId="10" fontId="27" fillId="16" borderId="114" xfId="2" applyNumberFormat="1" applyFont="1" applyFill="1" applyBorder="1" applyAlignment="1">
      <alignment horizontal="center"/>
    </xf>
    <xf numFmtId="0" fontId="7" fillId="0" borderId="115" xfId="0" applyFont="1" applyBorder="1" applyAlignment="1">
      <alignment horizontal="center" vertical="center" wrapText="1"/>
    </xf>
    <xf numFmtId="0" fontId="28" fillId="3" borderId="31" xfId="0" applyFont="1" applyFill="1" applyBorder="1" applyAlignment="1">
      <alignment horizontal="center" vertical="center" wrapText="1"/>
    </xf>
    <xf numFmtId="0" fontId="28" fillId="3" borderId="32" xfId="0" applyFont="1" applyFill="1" applyBorder="1" applyAlignment="1">
      <alignment horizontal="center" vertical="center" wrapText="1"/>
    </xf>
    <xf numFmtId="0" fontId="28" fillId="3" borderId="33" xfId="0" applyFont="1" applyFill="1" applyBorder="1" applyAlignment="1">
      <alignment horizontal="center" vertical="center" wrapText="1"/>
    </xf>
    <xf numFmtId="0" fontId="22" fillId="2" borderId="116" xfId="0" applyFont="1" applyFill="1" applyBorder="1" applyAlignment="1">
      <alignment horizontal="left" vertical="center" wrapText="1"/>
    </xf>
    <xf numFmtId="0" fontId="37" fillId="15" borderId="117" xfId="0" applyFont="1" applyFill="1" applyBorder="1" applyAlignment="1">
      <alignment horizontal="center" vertical="center" wrapText="1"/>
    </xf>
    <xf numFmtId="0" fontId="22" fillId="2" borderId="118" xfId="0" applyFont="1" applyFill="1" applyBorder="1" applyAlignment="1">
      <alignment horizontal="left" vertical="center" wrapText="1"/>
    </xf>
    <xf numFmtId="0" fontId="37" fillId="15" borderId="119" xfId="0" applyFont="1" applyFill="1" applyBorder="1" applyAlignment="1">
      <alignment horizontal="center" vertical="center" wrapText="1"/>
    </xf>
    <xf numFmtId="165" fontId="37" fillId="15" borderId="119" xfId="0" applyNumberFormat="1" applyFont="1" applyFill="1" applyBorder="1" applyAlignment="1">
      <alignment horizontal="center" vertical="center" wrapText="1"/>
    </xf>
    <xf numFmtId="164" fontId="37" fillId="15" borderId="119" xfId="0" applyNumberFormat="1" applyFont="1" applyFill="1" applyBorder="1" applyAlignment="1">
      <alignment horizontal="center" vertical="center" wrapText="1"/>
    </xf>
    <xf numFmtId="166" fontId="37" fillId="15" borderId="119" xfId="1" applyNumberFormat="1" applyFont="1" applyFill="1" applyBorder="1" applyAlignment="1">
      <alignment horizontal="center" vertical="center" wrapText="1"/>
    </xf>
    <xf numFmtId="0" fontId="22" fillId="2" borderId="120" xfId="0" applyFont="1" applyFill="1" applyBorder="1" applyAlignment="1">
      <alignment horizontal="left" vertical="center" wrapText="1"/>
    </xf>
    <xf numFmtId="0" fontId="37" fillId="15" borderId="121" xfId="0" applyFont="1" applyFill="1" applyBorder="1" applyAlignment="1">
      <alignment horizontal="center" vertical="center" wrapText="1"/>
    </xf>
  </cellXfs>
  <cellStyles count="4">
    <cellStyle name="Lien hypertexte" xfId="3" builtinId="8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F9831-1642-4673-823F-92800B9E9B4B}">
  <sheetPr>
    <tabColor rgb="FFFF0000"/>
    <pageSetUpPr fitToPage="1"/>
  </sheetPr>
  <dimension ref="A1:CN120"/>
  <sheetViews>
    <sheetView showGridLines="0" tabSelected="1" zoomScale="40" zoomScaleNormal="40" workbookViewId="0">
      <selection activeCell="Q1" sqref="Q1"/>
    </sheetView>
  </sheetViews>
  <sheetFormatPr baseColWidth="10" defaultRowHeight="12.75" x14ac:dyDescent="0.2"/>
  <cols>
    <col min="1" max="2" width="24" style="10" customWidth="1"/>
    <col min="3" max="3" width="23.7109375" style="10" customWidth="1"/>
    <col min="4" max="9" width="7.140625" style="10" customWidth="1"/>
    <col min="10" max="20" width="7.42578125" style="10" customWidth="1"/>
    <col min="21" max="24" width="11.42578125" style="10" hidden="1" customWidth="1"/>
    <col min="25" max="25" width="22.28515625" style="10" hidden="1" customWidth="1"/>
    <col min="26" max="33" width="11.42578125" style="10" hidden="1" customWidth="1"/>
    <col min="34" max="34" width="6.85546875" style="10" hidden="1" customWidth="1"/>
    <col min="35" max="37" width="0" style="10" hidden="1" customWidth="1"/>
    <col min="38" max="76" width="11.42578125" style="10"/>
    <col min="77" max="78" width="11.42578125" style="10" customWidth="1"/>
    <col min="79" max="79" width="45.85546875" style="10" hidden="1" customWidth="1"/>
    <col min="80" max="80" width="36.28515625" style="10" hidden="1" customWidth="1"/>
    <col min="81" max="81" width="17.140625" style="10" hidden="1" customWidth="1"/>
    <col min="82" max="92" width="11.42578125" style="10" hidden="1" customWidth="1"/>
    <col min="93" max="93" width="11.42578125" style="10" customWidth="1"/>
    <col min="94" max="16384" width="11.42578125" style="10"/>
  </cols>
  <sheetData>
    <row r="1" spans="1:92" ht="21.75" customHeight="1" thickTop="1" thickBot="1" x14ac:dyDescent="0.25">
      <c r="A1" s="1" t="s">
        <v>0</v>
      </c>
      <c r="B1" s="2" t="s">
        <v>1</v>
      </c>
      <c r="C1" s="3" t="s">
        <v>2</v>
      </c>
      <c r="D1" s="4"/>
      <c r="E1" s="4"/>
      <c r="F1" s="4"/>
      <c r="G1" s="4"/>
      <c r="H1" s="4"/>
      <c r="I1" s="4"/>
      <c r="J1" s="5" t="s">
        <v>2</v>
      </c>
      <c r="K1" s="6"/>
      <c r="L1" s="7"/>
      <c r="M1" s="8" t="s">
        <v>2</v>
      </c>
      <c r="N1" s="9"/>
      <c r="CA1" s="11"/>
      <c r="CB1" s="11"/>
      <c r="CC1" s="12" t="s">
        <v>2</v>
      </c>
      <c r="CD1" s="12" t="s">
        <v>2</v>
      </c>
      <c r="CG1" s="12" t="s">
        <v>2</v>
      </c>
      <c r="CM1" s="12" t="s">
        <v>2</v>
      </c>
      <c r="CN1" s="12" t="s">
        <v>2</v>
      </c>
    </row>
    <row r="2" spans="1:92" ht="22.5" customHeight="1" thickTop="1" x14ac:dyDescent="0.2">
      <c r="A2" s="13" t="str">
        <f>C1</f>
        <v>Sélectionnez…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/>
      <c r="P2"/>
      <c r="Q2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BZ2" s="16"/>
      <c r="CA2" s="11" t="s">
        <v>3</v>
      </c>
      <c r="CB2" s="17" t="s">
        <v>4</v>
      </c>
      <c r="CC2" s="10" t="s">
        <v>5</v>
      </c>
      <c r="CG2" s="10" t="s">
        <v>3</v>
      </c>
      <c r="CH2" s="11"/>
      <c r="CI2" s="11"/>
      <c r="CJ2" s="11"/>
      <c r="CK2" s="11"/>
      <c r="CL2" s="11"/>
      <c r="CM2" s="10" t="s">
        <v>6</v>
      </c>
      <c r="CN2" s="10" t="s">
        <v>7</v>
      </c>
    </row>
    <row r="3" spans="1:92" ht="39" customHeight="1" x14ac:dyDescent="0.2">
      <c r="A3" s="18" t="s">
        <v>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  <c r="P3" s="21" t="s">
        <v>9</v>
      </c>
      <c r="Q3" s="22"/>
      <c r="R3" s="22"/>
      <c r="S3" s="22"/>
      <c r="T3" s="22"/>
      <c r="U3" s="22"/>
      <c r="V3" s="22"/>
      <c r="W3" s="22"/>
      <c r="X3" s="23"/>
      <c r="Y3" s="24"/>
      <c r="Z3" s="21" t="s">
        <v>9</v>
      </c>
      <c r="AA3" s="22"/>
      <c r="AB3" s="22"/>
      <c r="AC3" s="22"/>
      <c r="AD3" s="22"/>
      <c r="AE3" s="22"/>
      <c r="AF3" s="22"/>
      <c r="AG3" s="22"/>
      <c r="AH3" s="23"/>
      <c r="AJ3" s="25" t="s">
        <v>10</v>
      </c>
      <c r="CA3" s="11" t="s">
        <v>11</v>
      </c>
      <c r="CB3" s="26" t="s">
        <v>12</v>
      </c>
      <c r="CG3" s="10" t="s">
        <v>11</v>
      </c>
      <c r="CH3" s="11"/>
      <c r="CI3" s="11"/>
      <c r="CJ3" s="11"/>
      <c r="CK3" s="11"/>
      <c r="CL3" s="11"/>
      <c r="CM3" s="10" t="s">
        <v>13</v>
      </c>
      <c r="CN3" s="10" t="s">
        <v>14</v>
      </c>
    </row>
    <row r="4" spans="1:92" ht="141" customHeight="1" x14ac:dyDescent="0.2">
      <c r="A4" s="27" t="s">
        <v>15</v>
      </c>
      <c r="B4" s="27" t="s">
        <v>16</v>
      </c>
      <c r="C4" s="28" t="s">
        <v>17</v>
      </c>
      <c r="D4" s="29" t="s">
        <v>18</v>
      </c>
      <c r="E4" s="29"/>
      <c r="F4" s="29"/>
      <c r="G4" s="29"/>
      <c r="H4" s="29"/>
      <c r="I4" s="29"/>
      <c r="J4" s="29"/>
      <c r="K4" s="29"/>
      <c r="L4" s="29"/>
      <c r="M4" s="29"/>
      <c r="N4" s="30" t="s">
        <v>19</v>
      </c>
      <c r="P4" s="31"/>
      <c r="Q4" s="32"/>
      <c r="R4" s="32"/>
      <c r="S4" s="32"/>
      <c r="T4" s="32"/>
      <c r="U4" s="32"/>
      <c r="V4" s="32"/>
      <c r="W4" s="32"/>
      <c r="X4" s="33"/>
      <c r="Y4" s="34"/>
      <c r="Z4" s="31"/>
      <c r="AA4" s="32"/>
      <c r="AB4" s="32"/>
      <c r="AC4" s="32"/>
      <c r="AD4" s="32"/>
      <c r="AE4" s="32"/>
      <c r="AF4" s="32"/>
      <c r="AG4" s="32"/>
      <c r="AH4" s="33"/>
      <c r="AJ4" s="25"/>
      <c r="CA4" s="11" t="s">
        <v>20</v>
      </c>
      <c r="CB4" s="26" t="s">
        <v>21</v>
      </c>
      <c r="CG4" s="10" t="s">
        <v>20</v>
      </c>
      <c r="CH4" s="11"/>
      <c r="CI4" s="11"/>
      <c r="CJ4" s="11"/>
      <c r="CK4" s="11"/>
      <c r="CL4" s="11"/>
      <c r="CN4" s="10" t="s">
        <v>22</v>
      </c>
    </row>
    <row r="5" spans="1:92" ht="21" customHeight="1" x14ac:dyDescent="0.2">
      <c r="A5" s="27"/>
      <c r="B5" s="27"/>
      <c r="C5" s="35"/>
      <c r="D5" s="36" t="s">
        <v>23</v>
      </c>
      <c r="E5" s="36" t="s">
        <v>24</v>
      </c>
      <c r="F5" s="36" t="s">
        <v>25</v>
      </c>
      <c r="G5" s="36" t="s">
        <v>26</v>
      </c>
      <c r="H5" s="36" t="s">
        <v>27</v>
      </c>
      <c r="I5" s="36" t="s">
        <v>28</v>
      </c>
      <c r="J5" s="36" t="s">
        <v>29</v>
      </c>
      <c r="K5" s="36" t="s">
        <v>30</v>
      </c>
      <c r="L5" s="37" t="s">
        <v>31</v>
      </c>
      <c r="M5" s="37" t="s">
        <v>32</v>
      </c>
      <c r="N5" s="30"/>
      <c r="P5" s="38" t="s">
        <v>23</v>
      </c>
      <c r="Q5" s="38" t="s">
        <v>24</v>
      </c>
      <c r="R5" s="38" t="s">
        <v>25</v>
      </c>
      <c r="S5" s="38" t="s">
        <v>26</v>
      </c>
      <c r="T5" s="38" t="s">
        <v>27</v>
      </c>
      <c r="U5" s="38" t="s">
        <v>28</v>
      </c>
      <c r="V5" s="38" t="s">
        <v>29</v>
      </c>
      <c r="W5" s="38" t="s">
        <v>30</v>
      </c>
      <c r="X5" s="38" t="s">
        <v>31</v>
      </c>
      <c r="Y5" s="38"/>
      <c r="Z5" s="38" t="s">
        <v>23</v>
      </c>
      <c r="AA5" s="38" t="s">
        <v>24</v>
      </c>
      <c r="AB5" s="38" t="s">
        <v>25</v>
      </c>
      <c r="AC5" s="38" t="s">
        <v>26</v>
      </c>
      <c r="AD5" s="38" t="s">
        <v>27</v>
      </c>
      <c r="AE5" s="38" t="s">
        <v>28</v>
      </c>
      <c r="AF5" s="38" t="s">
        <v>29</v>
      </c>
      <c r="AG5" s="38" t="s">
        <v>30</v>
      </c>
      <c r="AH5" s="38" t="s">
        <v>31</v>
      </c>
      <c r="AJ5" s="10">
        <f t="shared" ref="AJ5:AJ24" si="0">IF(N6&gt;0,1,0)</f>
        <v>1</v>
      </c>
      <c r="CA5" s="11" t="s">
        <v>33</v>
      </c>
      <c r="CB5" s="26" t="s">
        <v>34</v>
      </c>
      <c r="CG5" s="10" t="s">
        <v>33</v>
      </c>
      <c r="CH5" s="11"/>
      <c r="CI5" s="11"/>
      <c r="CJ5" s="11"/>
      <c r="CK5" s="11"/>
      <c r="CL5" s="11"/>
    </row>
    <row r="6" spans="1:92" ht="51" x14ac:dyDescent="0.2">
      <c r="A6" s="39" t="s">
        <v>35</v>
      </c>
      <c r="B6" s="39" t="s">
        <v>36</v>
      </c>
      <c r="C6" s="40" t="s">
        <v>37</v>
      </c>
      <c r="D6" s="40">
        <v>5</v>
      </c>
      <c r="E6" s="40">
        <v>10</v>
      </c>
      <c r="F6" s="40">
        <v>9</v>
      </c>
      <c r="G6" s="40"/>
      <c r="H6" s="40"/>
      <c r="I6" s="40"/>
      <c r="J6" s="40"/>
      <c r="K6" s="40"/>
      <c r="L6" s="41"/>
      <c r="M6" s="41"/>
      <c r="N6" s="42">
        <f t="shared" ref="N6:N27" si="1">SUM(D6:L6)</f>
        <v>24</v>
      </c>
      <c r="P6" s="43" t="str">
        <f>IF(ISNUMBER(D6),CONCATENATE($A6," ",$B6),"")</f>
        <v>Dubois Jean-Marc</v>
      </c>
      <c r="Q6" s="43" t="str">
        <f t="shared" ref="Q6:X21" si="2">IF(ISNUMBER(E6),CONCATENATE($A6," ",$B6),"")</f>
        <v>Dubois Jean-Marc</v>
      </c>
      <c r="R6" s="43" t="str">
        <f t="shared" si="2"/>
        <v>Dubois Jean-Marc</v>
      </c>
      <c r="S6" s="43" t="str">
        <f t="shared" si="2"/>
        <v/>
      </c>
      <c r="T6" s="43" t="str">
        <f t="shared" si="2"/>
        <v/>
      </c>
      <c r="U6" s="43" t="str">
        <f t="shared" si="2"/>
        <v/>
      </c>
      <c r="V6" s="43" t="str">
        <f t="shared" si="2"/>
        <v/>
      </c>
      <c r="W6" s="43" t="str">
        <f t="shared" si="2"/>
        <v/>
      </c>
      <c r="X6" s="43" t="str">
        <f t="shared" si="2"/>
        <v/>
      </c>
      <c r="Y6" s="44" t="s">
        <v>38</v>
      </c>
      <c r="Z6" s="45">
        <f>(IF(ISNUMBER(D6),1,0)+IF(ISNUMBER(D7),1,0)+IF(ISNUMBER(D8),1,0)+IF(ISNUMBER(D9),1,0)+IF(ISNUMBER(D10),1,0)+IF(ISNUMBER(D11),1,0)+IF(ISNUMBER(D12),1,0)+IF(ISNUMBER(D13),1,0)+IF(ISNUMBER(D14),1,0)+IF(ISNUMBER(D15),1,0)+IF(ISNUMBER(D16),1,0)+IF(ISNUMBER(D17),1,0)+IF(ISNUMBER(D18),1,0)+IF(ISNUMBER(D19),1,0)+IF(ISNUMBER(D20),1,0)+IF(ISNUMBER(D21),1,0)+IF(ISNUMBER(D22),1,0)+IF(ISNUMBER(D23),1,0)+IF(ISNUMBER(D24),1,0)+IF(ISNUMBER(D25),1,0))</f>
        <v>1</v>
      </c>
      <c r="AA6" s="45">
        <f t="shared" ref="AA6:AH6" si="3">(IF(ISNUMBER(E6),1,0)+IF(ISNUMBER(E7),1,0)+IF(ISNUMBER(E8),1,0)+IF(ISNUMBER(E9),1,0)+IF(ISNUMBER(E10),1,0)+IF(ISNUMBER(E11),1,0)+IF(ISNUMBER(E12),1,0)+IF(ISNUMBER(E13),1,0)+IF(ISNUMBER(E14),1,0)+IF(ISNUMBER(E15),1,0)+IF(ISNUMBER(E16),1,0)+IF(ISNUMBER(E17),1,0)+IF(ISNUMBER(E18),1,0)+IF(ISNUMBER(E19),1,0)+IF(ISNUMBER(E20),1,0)+IF(ISNUMBER(E21),1,0)+IF(ISNUMBER(E22),1,0)+IF(ISNUMBER(E23),1,0)+IF(ISNUMBER(E24),1,0)+IF(ISNUMBER(E25),1,0))</f>
        <v>1</v>
      </c>
      <c r="AB6" s="45">
        <f t="shared" si="3"/>
        <v>1</v>
      </c>
      <c r="AC6" s="45">
        <f t="shared" si="3"/>
        <v>1</v>
      </c>
      <c r="AD6" s="45">
        <f t="shared" si="3"/>
        <v>1</v>
      </c>
      <c r="AE6" s="45">
        <f t="shared" si="3"/>
        <v>0</v>
      </c>
      <c r="AF6" s="45">
        <f t="shared" si="3"/>
        <v>0</v>
      </c>
      <c r="AG6" s="45">
        <f t="shared" si="3"/>
        <v>0</v>
      </c>
      <c r="AH6" s="45">
        <f t="shared" si="3"/>
        <v>0</v>
      </c>
      <c r="AJ6" s="10">
        <f t="shared" si="0"/>
        <v>1</v>
      </c>
      <c r="CA6" s="11" t="s">
        <v>39</v>
      </c>
      <c r="CB6" s="26" t="s">
        <v>40</v>
      </c>
      <c r="CG6" s="10" t="s">
        <v>39</v>
      </c>
      <c r="CH6" s="11"/>
      <c r="CI6" s="11"/>
      <c r="CJ6" s="11"/>
      <c r="CK6" s="11"/>
      <c r="CL6" s="11"/>
    </row>
    <row r="7" spans="1:92" ht="23.25" customHeight="1" x14ac:dyDescent="0.2">
      <c r="A7" s="40" t="s">
        <v>41</v>
      </c>
      <c r="B7" s="40" t="s">
        <v>42</v>
      </c>
      <c r="C7" s="40"/>
      <c r="D7" s="40"/>
      <c r="E7" s="40"/>
      <c r="F7" s="40"/>
      <c r="G7" s="40">
        <v>15</v>
      </c>
      <c r="H7" s="40">
        <v>8</v>
      </c>
      <c r="I7" s="40"/>
      <c r="J7" s="40"/>
      <c r="K7" s="40"/>
      <c r="L7" s="41"/>
      <c r="M7" s="41"/>
      <c r="N7" s="42">
        <f t="shared" si="1"/>
        <v>23</v>
      </c>
      <c r="P7" s="43" t="str">
        <f t="shared" ref="P7:X25" si="4">IF(ISNUMBER(D7),CONCATENATE($A7," ",$B7),"")</f>
        <v/>
      </c>
      <c r="Q7" s="43" t="str">
        <f t="shared" si="2"/>
        <v/>
      </c>
      <c r="R7" s="43" t="str">
        <f t="shared" si="2"/>
        <v/>
      </c>
      <c r="S7" s="43" t="str">
        <f t="shared" si="2"/>
        <v>Ombrage Dolorès</v>
      </c>
      <c r="T7" s="43" t="str">
        <f t="shared" si="2"/>
        <v>Ombrage Dolorès</v>
      </c>
      <c r="U7" s="43" t="str">
        <f t="shared" si="2"/>
        <v/>
      </c>
      <c r="V7" s="43" t="str">
        <f t="shared" si="2"/>
        <v/>
      </c>
      <c r="W7" s="43" t="str">
        <f t="shared" si="2"/>
        <v/>
      </c>
      <c r="X7" s="43" t="str">
        <f t="shared" si="2"/>
        <v/>
      </c>
      <c r="Y7" s="44" t="s">
        <v>43</v>
      </c>
      <c r="Z7" s="46">
        <f>IF(ISNUMBER(D27),D27,"")</f>
        <v>5</v>
      </c>
      <c r="AA7" s="46">
        <f t="shared" ref="AA7:AH7" si="5">IF(ISNUMBER(E27),E27,"")</f>
        <v>10</v>
      </c>
      <c r="AB7" s="46">
        <f t="shared" si="5"/>
        <v>9</v>
      </c>
      <c r="AC7" s="46">
        <f t="shared" si="5"/>
        <v>15</v>
      </c>
      <c r="AD7" s="46">
        <f t="shared" si="5"/>
        <v>8</v>
      </c>
      <c r="AE7" s="46">
        <f t="shared" si="5"/>
        <v>0</v>
      </c>
      <c r="AF7" s="46">
        <f t="shared" si="5"/>
        <v>0</v>
      </c>
      <c r="AG7" s="46">
        <f t="shared" si="5"/>
        <v>0</v>
      </c>
      <c r="AH7" s="46">
        <f t="shared" si="5"/>
        <v>0</v>
      </c>
      <c r="AJ7" s="10">
        <f t="shared" si="0"/>
        <v>0</v>
      </c>
      <c r="CA7" s="11" t="s">
        <v>44</v>
      </c>
      <c r="CB7" s="26" t="s">
        <v>45</v>
      </c>
      <c r="CG7" s="10" t="s">
        <v>44</v>
      </c>
      <c r="CH7" s="11"/>
      <c r="CI7" s="11"/>
      <c r="CJ7" s="11"/>
      <c r="CK7" s="11"/>
      <c r="CL7" s="11"/>
    </row>
    <row r="8" spans="1:92" ht="23.25" customHeight="1" x14ac:dyDescent="0.2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1"/>
      <c r="M8" s="41"/>
      <c r="N8" s="42">
        <f t="shared" si="1"/>
        <v>0</v>
      </c>
      <c r="P8" s="43" t="str">
        <f t="shared" si="4"/>
        <v/>
      </c>
      <c r="Q8" s="43" t="str">
        <f t="shared" si="2"/>
        <v/>
      </c>
      <c r="R8" s="43" t="str">
        <f t="shared" si="2"/>
        <v/>
      </c>
      <c r="S8" s="43" t="str">
        <f t="shared" si="2"/>
        <v/>
      </c>
      <c r="T8" s="43" t="str">
        <f t="shared" si="2"/>
        <v/>
      </c>
      <c r="U8" s="43" t="str">
        <f t="shared" si="2"/>
        <v/>
      </c>
      <c r="V8" s="43" t="str">
        <f t="shared" si="2"/>
        <v/>
      </c>
      <c r="W8" s="43" t="str">
        <f t="shared" si="2"/>
        <v/>
      </c>
      <c r="X8" s="43" t="str">
        <f t="shared" si="2"/>
        <v/>
      </c>
      <c r="AA8" s="47"/>
      <c r="AJ8" s="10">
        <f t="shared" si="0"/>
        <v>0</v>
      </c>
      <c r="CA8" s="11" t="s">
        <v>46</v>
      </c>
      <c r="CB8" s="26" t="s">
        <v>47</v>
      </c>
      <c r="CG8" s="10" t="s">
        <v>46</v>
      </c>
      <c r="CH8" s="11"/>
      <c r="CI8" s="11"/>
      <c r="CJ8" s="11"/>
      <c r="CK8" s="11"/>
      <c r="CL8" s="11"/>
    </row>
    <row r="9" spans="1:92" ht="23.25" customHeight="1" x14ac:dyDescent="0.2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1"/>
      <c r="M9" s="41"/>
      <c r="N9" s="42">
        <f t="shared" si="1"/>
        <v>0</v>
      </c>
      <c r="P9" s="43" t="str">
        <f t="shared" si="4"/>
        <v/>
      </c>
      <c r="Q9" s="43" t="str">
        <f t="shared" si="2"/>
        <v/>
      </c>
      <c r="R9" s="43" t="str">
        <f t="shared" si="2"/>
        <v/>
      </c>
      <c r="S9" s="43" t="str">
        <f t="shared" si="2"/>
        <v/>
      </c>
      <c r="T9" s="43" t="str">
        <f t="shared" si="2"/>
        <v/>
      </c>
      <c r="U9" s="43" t="str">
        <f t="shared" si="2"/>
        <v/>
      </c>
      <c r="V9" s="43" t="str">
        <f t="shared" si="2"/>
        <v/>
      </c>
      <c r="W9" s="43" t="str">
        <f t="shared" si="2"/>
        <v/>
      </c>
      <c r="X9" s="43" t="str">
        <f t="shared" si="2"/>
        <v/>
      </c>
      <c r="AA9" s="47"/>
      <c r="AJ9" s="10">
        <f t="shared" si="0"/>
        <v>0</v>
      </c>
      <c r="CA9" s="11" t="s">
        <v>48</v>
      </c>
      <c r="CB9" s="26" t="s">
        <v>49</v>
      </c>
      <c r="CG9" s="10" t="s">
        <v>48</v>
      </c>
      <c r="CH9" s="11"/>
      <c r="CI9" s="11"/>
      <c r="CJ9" s="11"/>
      <c r="CK9" s="11"/>
      <c r="CL9" s="11"/>
    </row>
    <row r="10" spans="1:92" ht="23.25" customHeight="1" x14ac:dyDescent="0.2">
      <c r="A10" s="40"/>
      <c r="B10" s="40"/>
      <c r="C10" s="40"/>
      <c r="D10" s="40"/>
      <c r="E10" s="40"/>
      <c r="F10" s="40"/>
      <c r="G10" s="40"/>
      <c r="H10" s="48"/>
      <c r="I10" s="48"/>
      <c r="J10" s="40"/>
      <c r="K10" s="40"/>
      <c r="L10" s="41"/>
      <c r="M10" s="41"/>
      <c r="N10" s="42">
        <f t="shared" si="1"/>
        <v>0</v>
      </c>
      <c r="P10" s="43" t="str">
        <f t="shared" si="4"/>
        <v/>
      </c>
      <c r="Q10" s="43" t="str">
        <f t="shared" si="2"/>
        <v/>
      </c>
      <c r="R10" s="43" t="str">
        <f t="shared" si="2"/>
        <v/>
      </c>
      <c r="S10" s="43" t="str">
        <f t="shared" si="2"/>
        <v/>
      </c>
      <c r="T10" s="43" t="str">
        <f t="shared" si="2"/>
        <v/>
      </c>
      <c r="U10" s="43" t="str">
        <f t="shared" si="2"/>
        <v/>
      </c>
      <c r="V10" s="43" t="str">
        <f t="shared" si="2"/>
        <v/>
      </c>
      <c r="W10" s="43" t="str">
        <f t="shared" si="2"/>
        <v/>
      </c>
      <c r="X10" s="43" t="str">
        <f t="shared" si="2"/>
        <v/>
      </c>
      <c r="AA10" s="47"/>
      <c r="AJ10" s="10">
        <f t="shared" si="0"/>
        <v>0</v>
      </c>
      <c r="CA10" s="11" t="s">
        <v>50</v>
      </c>
      <c r="CB10" s="26" t="s">
        <v>51</v>
      </c>
      <c r="CG10" s="10" t="s">
        <v>50</v>
      </c>
      <c r="CH10" s="11"/>
      <c r="CI10" s="11"/>
      <c r="CJ10" s="11"/>
      <c r="CK10" s="11"/>
      <c r="CL10" s="11"/>
    </row>
    <row r="11" spans="1:92" ht="23.25" customHeight="1" x14ac:dyDescent="0.2">
      <c r="A11" s="49"/>
      <c r="B11" s="49"/>
      <c r="C11" s="40"/>
      <c r="D11" s="50"/>
      <c r="E11" s="50"/>
      <c r="F11" s="50"/>
      <c r="G11" s="50"/>
      <c r="H11" s="50"/>
      <c r="I11" s="50"/>
      <c r="J11" s="50"/>
      <c r="K11" s="50"/>
      <c r="L11" s="51"/>
      <c r="M11" s="51"/>
      <c r="N11" s="42">
        <f t="shared" si="1"/>
        <v>0</v>
      </c>
      <c r="P11" s="43" t="str">
        <f t="shared" si="4"/>
        <v/>
      </c>
      <c r="Q11" s="43" t="str">
        <f t="shared" si="2"/>
        <v/>
      </c>
      <c r="R11" s="43" t="str">
        <f t="shared" si="2"/>
        <v/>
      </c>
      <c r="S11" s="43" t="str">
        <f t="shared" si="2"/>
        <v/>
      </c>
      <c r="T11" s="43" t="str">
        <f t="shared" si="2"/>
        <v/>
      </c>
      <c r="U11" s="43" t="str">
        <f t="shared" si="2"/>
        <v/>
      </c>
      <c r="V11" s="43" t="str">
        <f t="shared" si="2"/>
        <v/>
      </c>
      <c r="W11" s="43" t="str">
        <f t="shared" si="2"/>
        <v/>
      </c>
      <c r="X11" s="43" t="str">
        <f t="shared" si="2"/>
        <v/>
      </c>
      <c r="AA11" s="47"/>
      <c r="AJ11" s="10">
        <f t="shared" si="0"/>
        <v>0</v>
      </c>
      <c r="CA11" s="11" t="s">
        <v>52</v>
      </c>
      <c r="CB11" s="26" t="s">
        <v>53</v>
      </c>
      <c r="CG11" s="10" t="s">
        <v>52</v>
      </c>
      <c r="CH11" s="11"/>
      <c r="CI11" s="11"/>
      <c r="CJ11" s="11"/>
      <c r="CK11" s="11"/>
      <c r="CL11" s="11"/>
    </row>
    <row r="12" spans="1:92" ht="23.25" customHeight="1" x14ac:dyDescent="0.2">
      <c r="A12" s="49"/>
      <c r="B12" s="49"/>
      <c r="C12" s="40"/>
      <c r="D12" s="50"/>
      <c r="E12" s="50"/>
      <c r="F12" s="50"/>
      <c r="G12" s="50"/>
      <c r="H12" s="50"/>
      <c r="I12" s="50"/>
      <c r="J12" s="50"/>
      <c r="K12" s="50"/>
      <c r="L12" s="51"/>
      <c r="M12" s="51"/>
      <c r="N12" s="42">
        <f t="shared" si="1"/>
        <v>0</v>
      </c>
      <c r="P12" s="43" t="str">
        <f t="shared" si="4"/>
        <v/>
      </c>
      <c r="Q12" s="43" t="str">
        <f t="shared" si="2"/>
        <v/>
      </c>
      <c r="R12" s="43" t="str">
        <f t="shared" si="2"/>
        <v/>
      </c>
      <c r="S12" s="43" t="str">
        <f t="shared" si="2"/>
        <v/>
      </c>
      <c r="T12" s="43" t="str">
        <f t="shared" si="2"/>
        <v/>
      </c>
      <c r="U12" s="43" t="str">
        <f t="shared" si="2"/>
        <v/>
      </c>
      <c r="V12" s="43" t="str">
        <f t="shared" si="2"/>
        <v/>
      </c>
      <c r="W12" s="43" t="str">
        <f t="shared" si="2"/>
        <v/>
      </c>
      <c r="X12" s="43" t="str">
        <f t="shared" si="2"/>
        <v/>
      </c>
      <c r="AA12" s="47"/>
      <c r="AJ12" s="10">
        <f t="shared" si="0"/>
        <v>0</v>
      </c>
      <c r="CA12" s="11" t="s">
        <v>54</v>
      </c>
      <c r="CB12" s="26" t="s">
        <v>55</v>
      </c>
      <c r="CG12" s="10" t="s">
        <v>54</v>
      </c>
      <c r="CH12" s="11"/>
      <c r="CI12" s="11"/>
      <c r="CJ12" s="11"/>
      <c r="CK12" s="11"/>
      <c r="CL12" s="11"/>
    </row>
    <row r="13" spans="1:92" ht="23.25" customHeight="1" x14ac:dyDescent="0.2">
      <c r="A13" s="49"/>
      <c r="B13" s="49"/>
      <c r="C13" s="40"/>
      <c r="D13" s="50"/>
      <c r="E13" s="50"/>
      <c r="F13" s="50"/>
      <c r="G13" s="50"/>
      <c r="H13" s="50"/>
      <c r="I13" s="50"/>
      <c r="J13" s="50"/>
      <c r="K13" s="50"/>
      <c r="L13" s="51"/>
      <c r="M13" s="51"/>
      <c r="N13" s="42">
        <f t="shared" si="1"/>
        <v>0</v>
      </c>
      <c r="P13" s="43" t="str">
        <f t="shared" si="4"/>
        <v/>
      </c>
      <c r="Q13" s="43" t="str">
        <f t="shared" si="2"/>
        <v/>
      </c>
      <c r="R13" s="43" t="str">
        <f t="shared" si="2"/>
        <v/>
      </c>
      <c r="S13" s="43" t="str">
        <f t="shared" si="2"/>
        <v/>
      </c>
      <c r="T13" s="43" t="str">
        <f t="shared" si="2"/>
        <v/>
      </c>
      <c r="U13" s="43" t="str">
        <f t="shared" si="2"/>
        <v/>
      </c>
      <c r="V13" s="43" t="str">
        <f t="shared" si="2"/>
        <v/>
      </c>
      <c r="W13" s="43" t="str">
        <f t="shared" si="2"/>
        <v/>
      </c>
      <c r="X13" s="43" t="str">
        <f t="shared" si="2"/>
        <v/>
      </c>
      <c r="AA13" s="47"/>
      <c r="AJ13" s="10">
        <f t="shared" si="0"/>
        <v>0</v>
      </c>
      <c r="CA13" s="11" t="s">
        <v>56</v>
      </c>
      <c r="CB13" s="26" t="s">
        <v>57</v>
      </c>
      <c r="CG13" s="10" t="s">
        <v>56</v>
      </c>
      <c r="CH13" s="11"/>
      <c r="CI13" s="11"/>
      <c r="CJ13" s="11"/>
      <c r="CK13" s="11"/>
      <c r="CL13" s="11"/>
    </row>
    <row r="14" spans="1:92" ht="23.25" customHeight="1" x14ac:dyDescent="0.2">
      <c r="A14" s="49"/>
      <c r="B14" s="49"/>
      <c r="C14" s="40"/>
      <c r="D14" s="50"/>
      <c r="E14" s="50"/>
      <c r="F14" s="50"/>
      <c r="G14" s="50"/>
      <c r="H14" s="50"/>
      <c r="I14" s="50"/>
      <c r="J14" s="50"/>
      <c r="K14" s="50"/>
      <c r="L14" s="51"/>
      <c r="M14" s="51"/>
      <c r="N14" s="42">
        <f t="shared" si="1"/>
        <v>0</v>
      </c>
      <c r="P14" s="43" t="str">
        <f t="shared" si="4"/>
        <v/>
      </c>
      <c r="Q14" s="43" t="str">
        <f t="shared" si="2"/>
        <v/>
      </c>
      <c r="R14" s="43" t="str">
        <f t="shared" si="2"/>
        <v/>
      </c>
      <c r="S14" s="43" t="str">
        <f t="shared" si="2"/>
        <v/>
      </c>
      <c r="T14" s="43" t="str">
        <f t="shared" si="2"/>
        <v/>
      </c>
      <c r="U14" s="43" t="str">
        <f t="shared" si="2"/>
        <v/>
      </c>
      <c r="V14" s="43" t="str">
        <f t="shared" si="2"/>
        <v/>
      </c>
      <c r="W14" s="43" t="str">
        <f t="shared" si="2"/>
        <v/>
      </c>
      <c r="X14" s="43" t="str">
        <f t="shared" si="2"/>
        <v/>
      </c>
      <c r="AA14" s="47"/>
      <c r="AJ14" s="10">
        <f t="shared" si="0"/>
        <v>0</v>
      </c>
      <c r="CA14" s="11" t="s">
        <v>58</v>
      </c>
      <c r="CB14" s="26" t="s">
        <v>59</v>
      </c>
      <c r="CG14" s="10" t="s">
        <v>58</v>
      </c>
      <c r="CH14" s="11"/>
      <c r="CI14" s="11"/>
      <c r="CJ14" s="11"/>
      <c r="CK14" s="11"/>
      <c r="CL14" s="11"/>
    </row>
    <row r="15" spans="1:92" ht="23.25" customHeight="1" x14ac:dyDescent="0.2">
      <c r="A15" s="49"/>
      <c r="B15" s="49"/>
      <c r="C15" s="40"/>
      <c r="D15" s="50"/>
      <c r="E15" s="50"/>
      <c r="F15" s="50"/>
      <c r="G15" s="50"/>
      <c r="H15" s="50"/>
      <c r="I15" s="50"/>
      <c r="J15" s="50"/>
      <c r="K15" s="50"/>
      <c r="L15" s="51"/>
      <c r="M15" s="51"/>
      <c r="N15" s="42">
        <f t="shared" si="1"/>
        <v>0</v>
      </c>
      <c r="P15" s="43" t="str">
        <f t="shared" si="4"/>
        <v/>
      </c>
      <c r="Q15" s="43" t="str">
        <f t="shared" si="2"/>
        <v/>
      </c>
      <c r="R15" s="43" t="str">
        <f t="shared" si="2"/>
        <v/>
      </c>
      <c r="S15" s="43" t="str">
        <f t="shared" si="2"/>
        <v/>
      </c>
      <c r="T15" s="43" t="str">
        <f t="shared" si="2"/>
        <v/>
      </c>
      <c r="U15" s="43" t="str">
        <f t="shared" si="2"/>
        <v/>
      </c>
      <c r="V15" s="43" t="str">
        <f t="shared" si="2"/>
        <v/>
      </c>
      <c r="W15" s="43" t="str">
        <f t="shared" si="2"/>
        <v/>
      </c>
      <c r="X15" s="43" t="str">
        <f t="shared" si="2"/>
        <v/>
      </c>
      <c r="AA15" s="47"/>
      <c r="AJ15" s="10">
        <f t="shared" si="0"/>
        <v>0</v>
      </c>
      <c r="CA15" s="11" t="s">
        <v>60</v>
      </c>
      <c r="CB15" s="52" t="s">
        <v>61</v>
      </c>
      <c r="CG15" s="10" t="s">
        <v>60</v>
      </c>
      <c r="CH15" s="11"/>
      <c r="CI15" s="11"/>
      <c r="CJ15" s="11"/>
      <c r="CK15" s="11"/>
      <c r="CL15" s="11"/>
    </row>
    <row r="16" spans="1:92" ht="23.25" customHeight="1" x14ac:dyDescent="0.2">
      <c r="A16" s="49"/>
      <c r="B16" s="49"/>
      <c r="C16" s="40"/>
      <c r="D16" s="50"/>
      <c r="E16" s="50"/>
      <c r="F16" s="50"/>
      <c r="G16" s="50"/>
      <c r="H16" s="50"/>
      <c r="I16" s="50"/>
      <c r="J16" s="50"/>
      <c r="K16" s="50"/>
      <c r="L16" s="51"/>
      <c r="M16" s="51"/>
      <c r="N16" s="42">
        <f t="shared" si="1"/>
        <v>0</v>
      </c>
      <c r="P16" s="43" t="str">
        <f t="shared" si="4"/>
        <v/>
      </c>
      <c r="Q16" s="43" t="str">
        <f t="shared" si="2"/>
        <v/>
      </c>
      <c r="R16" s="43" t="str">
        <f t="shared" si="2"/>
        <v/>
      </c>
      <c r="S16" s="43" t="str">
        <f t="shared" si="2"/>
        <v/>
      </c>
      <c r="T16" s="43" t="str">
        <f t="shared" si="2"/>
        <v/>
      </c>
      <c r="U16" s="43" t="str">
        <f t="shared" si="2"/>
        <v/>
      </c>
      <c r="V16" s="43" t="str">
        <f t="shared" si="2"/>
        <v/>
      </c>
      <c r="W16" s="43" t="str">
        <f t="shared" si="2"/>
        <v/>
      </c>
      <c r="X16" s="43" t="str">
        <f t="shared" si="2"/>
        <v/>
      </c>
      <c r="AA16" s="47"/>
      <c r="AJ16" s="10">
        <f t="shared" si="0"/>
        <v>0</v>
      </c>
      <c r="CA16" s="11" t="s">
        <v>62</v>
      </c>
      <c r="CB16" s="26" t="s">
        <v>63</v>
      </c>
      <c r="CG16" s="10" t="s">
        <v>62</v>
      </c>
      <c r="CH16" s="11"/>
      <c r="CI16" s="11"/>
      <c r="CJ16" s="11"/>
      <c r="CK16" s="11"/>
      <c r="CL16" s="11"/>
    </row>
    <row r="17" spans="1:90" ht="23.25" customHeight="1" x14ac:dyDescent="0.2">
      <c r="A17" s="49"/>
      <c r="B17" s="49"/>
      <c r="C17" s="40"/>
      <c r="D17" s="50"/>
      <c r="E17" s="50"/>
      <c r="F17" s="50"/>
      <c r="G17" s="50"/>
      <c r="H17" s="50"/>
      <c r="I17" s="50"/>
      <c r="J17" s="50"/>
      <c r="K17" s="50"/>
      <c r="L17" s="51"/>
      <c r="M17" s="51"/>
      <c r="N17" s="42">
        <f t="shared" si="1"/>
        <v>0</v>
      </c>
      <c r="P17" s="43" t="str">
        <f t="shared" si="4"/>
        <v/>
      </c>
      <c r="Q17" s="43" t="str">
        <f t="shared" si="2"/>
        <v/>
      </c>
      <c r="R17" s="43" t="str">
        <f t="shared" si="2"/>
        <v/>
      </c>
      <c r="S17" s="43" t="str">
        <f t="shared" si="2"/>
        <v/>
      </c>
      <c r="T17" s="43" t="str">
        <f t="shared" si="2"/>
        <v/>
      </c>
      <c r="U17" s="43" t="str">
        <f t="shared" si="2"/>
        <v/>
      </c>
      <c r="V17" s="43" t="str">
        <f t="shared" si="2"/>
        <v/>
      </c>
      <c r="W17" s="43" t="str">
        <f t="shared" si="2"/>
        <v/>
      </c>
      <c r="X17" s="43" t="str">
        <f t="shared" si="2"/>
        <v/>
      </c>
      <c r="AA17" s="47"/>
      <c r="AJ17" s="10">
        <f t="shared" si="0"/>
        <v>0</v>
      </c>
      <c r="CA17" s="11" t="s">
        <v>64</v>
      </c>
      <c r="CB17" s="52" t="s">
        <v>65</v>
      </c>
      <c r="CG17" s="10" t="s">
        <v>64</v>
      </c>
      <c r="CH17" s="11"/>
      <c r="CI17" s="11"/>
      <c r="CJ17" s="11"/>
      <c r="CK17" s="11"/>
      <c r="CL17" s="11"/>
    </row>
    <row r="18" spans="1:90" ht="23.25" customHeight="1" x14ac:dyDescent="0.2">
      <c r="A18" s="49"/>
      <c r="B18" s="49"/>
      <c r="C18" s="40"/>
      <c r="D18" s="50"/>
      <c r="E18" s="50"/>
      <c r="F18" s="50"/>
      <c r="G18" s="50"/>
      <c r="H18" s="50"/>
      <c r="I18" s="50"/>
      <c r="J18" s="50"/>
      <c r="K18" s="50"/>
      <c r="L18" s="51"/>
      <c r="M18" s="51"/>
      <c r="N18" s="42">
        <f t="shared" si="1"/>
        <v>0</v>
      </c>
      <c r="P18" s="43" t="str">
        <f t="shared" si="4"/>
        <v/>
      </c>
      <c r="Q18" s="43" t="str">
        <f t="shared" si="2"/>
        <v/>
      </c>
      <c r="R18" s="43" t="str">
        <f t="shared" si="2"/>
        <v/>
      </c>
      <c r="S18" s="43" t="str">
        <f t="shared" si="2"/>
        <v/>
      </c>
      <c r="T18" s="43" t="str">
        <f t="shared" si="2"/>
        <v/>
      </c>
      <c r="U18" s="43" t="str">
        <f t="shared" si="2"/>
        <v/>
      </c>
      <c r="V18" s="43" t="str">
        <f t="shared" si="2"/>
        <v/>
      </c>
      <c r="W18" s="43" t="str">
        <f t="shared" si="2"/>
        <v/>
      </c>
      <c r="X18" s="43" t="str">
        <f t="shared" si="2"/>
        <v/>
      </c>
      <c r="AA18" s="47"/>
      <c r="AJ18" s="10">
        <f t="shared" si="0"/>
        <v>0</v>
      </c>
      <c r="CA18" s="11" t="s">
        <v>66</v>
      </c>
      <c r="CB18" s="26" t="s">
        <v>67</v>
      </c>
      <c r="CG18" s="10" t="s">
        <v>66</v>
      </c>
      <c r="CH18" s="11"/>
      <c r="CI18" s="11"/>
      <c r="CJ18" s="11"/>
      <c r="CK18" s="11"/>
      <c r="CL18" s="11"/>
    </row>
    <row r="19" spans="1:90" ht="23.25" customHeight="1" x14ac:dyDescent="0.2">
      <c r="A19" s="49"/>
      <c r="B19" s="49"/>
      <c r="C19" s="40"/>
      <c r="D19" s="50"/>
      <c r="E19" s="50"/>
      <c r="F19" s="50"/>
      <c r="G19" s="50"/>
      <c r="H19" s="50"/>
      <c r="I19" s="50"/>
      <c r="J19" s="50"/>
      <c r="K19" s="50"/>
      <c r="L19" s="51"/>
      <c r="M19" s="51"/>
      <c r="N19" s="42">
        <f t="shared" si="1"/>
        <v>0</v>
      </c>
      <c r="P19" s="43" t="str">
        <f t="shared" si="4"/>
        <v/>
      </c>
      <c r="Q19" s="43" t="str">
        <f t="shared" si="2"/>
        <v/>
      </c>
      <c r="R19" s="43" t="str">
        <f t="shared" si="2"/>
        <v/>
      </c>
      <c r="S19" s="43" t="str">
        <f t="shared" si="2"/>
        <v/>
      </c>
      <c r="T19" s="43" t="str">
        <f t="shared" si="2"/>
        <v/>
      </c>
      <c r="U19" s="43" t="str">
        <f t="shared" si="2"/>
        <v/>
      </c>
      <c r="V19" s="43" t="str">
        <f t="shared" si="2"/>
        <v/>
      </c>
      <c r="W19" s="43" t="str">
        <f t="shared" si="2"/>
        <v/>
      </c>
      <c r="X19" s="43" t="str">
        <f t="shared" si="2"/>
        <v/>
      </c>
      <c r="AA19" s="47"/>
      <c r="AJ19" s="10">
        <f t="shared" si="0"/>
        <v>0</v>
      </c>
      <c r="CA19" s="11" t="s">
        <v>68</v>
      </c>
      <c r="CB19" s="26" t="s">
        <v>69</v>
      </c>
      <c r="CG19" s="10" t="s">
        <v>68</v>
      </c>
      <c r="CH19" s="11"/>
      <c r="CI19" s="11"/>
      <c r="CJ19" s="11"/>
      <c r="CK19" s="11"/>
      <c r="CL19" s="11"/>
    </row>
    <row r="20" spans="1:90" ht="23.25" customHeight="1" x14ac:dyDescent="0.2">
      <c r="A20" s="49"/>
      <c r="B20" s="49"/>
      <c r="C20" s="40"/>
      <c r="D20" s="50"/>
      <c r="E20" s="50"/>
      <c r="F20" s="50"/>
      <c r="G20" s="50"/>
      <c r="H20" s="50"/>
      <c r="I20" s="50"/>
      <c r="J20" s="50"/>
      <c r="K20" s="50"/>
      <c r="L20" s="51"/>
      <c r="M20" s="51"/>
      <c r="N20" s="42">
        <f t="shared" si="1"/>
        <v>0</v>
      </c>
      <c r="P20" s="43" t="str">
        <f t="shared" si="4"/>
        <v/>
      </c>
      <c r="Q20" s="43" t="str">
        <f t="shared" si="2"/>
        <v/>
      </c>
      <c r="R20" s="43" t="str">
        <f t="shared" si="2"/>
        <v/>
      </c>
      <c r="S20" s="43" t="str">
        <f t="shared" si="2"/>
        <v/>
      </c>
      <c r="T20" s="43" t="str">
        <f t="shared" si="2"/>
        <v/>
      </c>
      <c r="U20" s="43" t="str">
        <f t="shared" si="2"/>
        <v/>
      </c>
      <c r="V20" s="43" t="str">
        <f t="shared" si="2"/>
        <v/>
      </c>
      <c r="W20" s="43" t="str">
        <f t="shared" si="2"/>
        <v/>
      </c>
      <c r="X20" s="43" t="str">
        <f t="shared" si="2"/>
        <v/>
      </c>
      <c r="AA20" s="47"/>
      <c r="AJ20" s="10">
        <f t="shared" si="0"/>
        <v>0</v>
      </c>
      <c r="CA20" s="11" t="s">
        <v>70</v>
      </c>
      <c r="CB20" s="26" t="s">
        <v>71</v>
      </c>
      <c r="CG20" s="10" t="s">
        <v>70</v>
      </c>
      <c r="CH20" s="11"/>
      <c r="CI20" s="11"/>
      <c r="CJ20" s="11"/>
      <c r="CK20" s="11"/>
      <c r="CL20" s="11"/>
    </row>
    <row r="21" spans="1:90" ht="23.25" customHeight="1" x14ac:dyDescent="0.2">
      <c r="A21" s="49"/>
      <c r="B21" s="49"/>
      <c r="C21" s="40"/>
      <c r="D21" s="50"/>
      <c r="E21" s="50"/>
      <c r="F21" s="50"/>
      <c r="G21" s="50"/>
      <c r="H21" s="50"/>
      <c r="I21" s="50"/>
      <c r="J21" s="50"/>
      <c r="K21" s="50"/>
      <c r="L21" s="51"/>
      <c r="M21" s="51"/>
      <c r="N21" s="42">
        <f t="shared" si="1"/>
        <v>0</v>
      </c>
      <c r="P21" s="43" t="str">
        <f t="shared" si="4"/>
        <v/>
      </c>
      <c r="Q21" s="43" t="str">
        <f t="shared" si="2"/>
        <v/>
      </c>
      <c r="R21" s="43" t="str">
        <f t="shared" si="2"/>
        <v/>
      </c>
      <c r="S21" s="43" t="str">
        <f t="shared" si="2"/>
        <v/>
      </c>
      <c r="T21" s="43" t="str">
        <f t="shared" si="2"/>
        <v/>
      </c>
      <c r="U21" s="43" t="str">
        <f t="shared" si="2"/>
        <v/>
      </c>
      <c r="V21" s="43" t="str">
        <f t="shared" si="2"/>
        <v/>
      </c>
      <c r="W21" s="43" t="str">
        <f t="shared" si="2"/>
        <v/>
      </c>
      <c r="X21" s="43" t="str">
        <f t="shared" si="2"/>
        <v/>
      </c>
      <c r="AA21" s="47"/>
      <c r="AJ21" s="10">
        <f t="shared" si="0"/>
        <v>0</v>
      </c>
      <c r="CA21" s="11" t="s">
        <v>72</v>
      </c>
      <c r="CB21" s="26" t="s">
        <v>73</v>
      </c>
      <c r="CG21" s="10" t="s">
        <v>72</v>
      </c>
      <c r="CH21" s="11"/>
      <c r="CI21" s="11"/>
      <c r="CJ21" s="11"/>
      <c r="CK21" s="11"/>
      <c r="CL21" s="11"/>
    </row>
    <row r="22" spans="1:90" ht="23.25" customHeight="1" x14ac:dyDescent="0.2">
      <c r="A22" s="49"/>
      <c r="B22" s="49"/>
      <c r="C22" s="40"/>
      <c r="D22" s="50"/>
      <c r="E22" s="50"/>
      <c r="F22" s="50"/>
      <c r="G22" s="50"/>
      <c r="H22" s="50"/>
      <c r="I22" s="50"/>
      <c r="J22" s="50"/>
      <c r="K22" s="50"/>
      <c r="L22" s="51"/>
      <c r="M22" s="51"/>
      <c r="N22" s="42">
        <f t="shared" si="1"/>
        <v>0</v>
      </c>
      <c r="P22" s="43" t="str">
        <f t="shared" si="4"/>
        <v/>
      </c>
      <c r="Q22" s="43" t="str">
        <f t="shared" si="4"/>
        <v/>
      </c>
      <c r="R22" s="43" t="str">
        <f t="shared" si="4"/>
        <v/>
      </c>
      <c r="S22" s="43" t="str">
        <f t="shared" si="4"/>
        <v/>
      </c>
      <c r="T22" s="43" t="str">
        <f t="shared" si="4"/>
        <v/>
      </c>
      <c r="U22" s="43" t="str">
        <f t="shared" si="4"/>
        <v/>
      </c>
      <c r="V22" s="43" t="str">
        <f t="shared" si="4"/>
        <v/>
      </c>
      <c r="W22" s="43" t="str">
        <f t="shared" si="4"/>
        <v/>
      </c>
      <c r="X22" s="43" t="str">
        <f t="shared" si="4"/>
        <v/>
      </c>
      <c r="AA22" s="47"/>
      <c r="AJ22" s="10">
        <f t="shared" si="0"/>
        <v>0</v>
      </c>
      <c r="CA22" s="11" t="s">
        <v>74</v>
      </c>
      <c r="CB22" s="26" t="s">
        <v>75</v>
      </c>
      <c r="CG22" s="10" t="s">
        <v>74</v>
      </c>
      <c r="CH22" s="11"/>
      <c r="CI22" s="11"/>
      <c r="CJ22" s="11"/>
      <c r="CK22" s="11"/>
      <c r="CL22" s="11"/>
    </row>
    <row r="23" spans="1:90" ht="23.25" customHeight="1" x14ac:dyDescent="0.2">
      <c r="A23" s="49"/>
      <c r="B23" s="49"/>
      <c r="C23" s="40"/>
      <c r="D23" s="50"/>
      <c r="E23" s="50"/>
      <c r="F23" s="50"/>
      <c r="G23" s="50"/>
      <c r="H23" s="50"/>
      <c r="I23" s="50"/>
      <c r="J23" s="50"/>
      <c r="K23" s="50"/>
      <c r="L23" s="51"/>
      <c r="M23" s="51"/>
      <c r="N23" s="42">
        <f t="shared" si="1"/>
        <v>0</v>
      </c>
      <c r="P23" s="43" t="str">
        <f t="shared" si="4"/>
        <v/>
      </c>
      <c r="Q23" s="43" t="str">
        <f t="shared" si="4"/>
        <v/>
      </c>
      <c r="R23" s="43" t="str">
        <f t="shared" si="4"/>
        <v/>
      </c>
      <c r="S23" s="43" t="str">
        <f t="shared" si="4"/>
        <v/>
      </c>
      <c r="T23" s="43" t="str">
        <f t="shared" si="4"/>
        <v/>
      </c>
      <c r="U23" s="43" t="str">
        <f t="shared" si="4"/>
        <v/>
      </c>
      <c r="V23" s="43" t="str">
        <f t="shared" si="4"/>
        <v/>
      </c>
      <c r="W23" s="43" t="str">
        <f t="shared" si="4"/>
        <v/>
      </c>
      <c r="X23" s="43" t="str">
        <f t="shared" si="4"/>
        <v/>
      </c>
      <c r="AA23" s="47"/>
      <c r="AJ23" s="10">
        <f t="shared" si="0"/>
        <v>0</v>
      </c>
      <c r="CA23" s="11" t="s">
        <v>76</v>
      </c>
      <c r="CB23" s="26" t="s">
        <v>77</v>
      </c>
      <c r="CG23" s="10" t="s">
        <v>76</v>
      </c>
      <c r="CH23" s="11"/>
      <c r="CI23" s="11"/>
      <c r="CJ23" s="11"/>
      <c r="CK23" s="11"/>
      <c r="CL23" s="11"/>
    </row>
    <row r="24" spans="1:90" ht="23.25" customHeight="1" x14ac:dyDescent="0.2">
      <c r="A24" s="49"/>
      <c r="B24" s="49"/>
      <c r="C24" s="40"/>
      <c r="D24" s="50"/>
      <c r="E24" s="50"/>
      <c r="F24" s="50"/>
      <c r="G24" s="50"/>
      <c r="H24" s="50"/>
      <c r="I24" s="50"/>
      <c r="J24" s="50"/>
      <c r="K24" s="50"/>
      <c r="L24" s="51"/>
      <c r="M24" s="51"/>
      <c r="N24" s="42">
        <f t="shared" si="1"/>
        <v>0</v>
      </c>
      <c r="P24" s="43" t="str">
        <f t="shared" si="4"/>
        <v/>
      </c>
      <c r="Q24" s="43" t="str">
        <f t="shared" si="4"/>
        <v/>
      </c>
      <c r="R24" s="43" t="str">
        <f t="shared" si="4"/>
        <v/>
      </c>
      <c r="S24" s="43" t="str">
        <f t="shared" si="4"/>
        <v/>
      </c>
      <c r="T24" s="43" t="str">
        <f t="shared" si="4"/>
        <v/>
      </c>
      <c r="U24" s="43" t="str">
        <f t="shared" si="4"/>
        <v/>
      </c>
      <c r="V24" s="43" t="str">
        <f t="shared" si="4"/>
        <v/>
      </c>
      <c r="W24" s="43" t="str">
        <f t="shared" si="4"/>
        <v/>
      </c>
      <c r="X24" s="43" t="str">
        <f t="shared" si="4"/>
        <v/>
      </c>
      <c r="AA24" s="47"/>
      <c r="AJ24" s="10">
        <f t="shared" si="0"/>
        <v>0</v>
      </c>
      <c r="CA24" s="11" t="s">
        <v>78</v>
      </c>
      <c r="CB24" s="26" t="s">
        <v>79</v>
      </c>
      <c r="CG24" s="10" t="s">
        <v>78</v>
      </c>
      <c r="CH24" s="11"/>
      <c r="CI24" s="11"/>
      <c r="CJ24" s="11"/>
      <c r="CK24" s="11"/>
      <c r="CL24" s="11"/>
    </row>
    <row r="25" spans="1:90" ht="24.75" customHeight="1" x14ac:dyDescent="0.2">
      <c r="A25" s="49"/>
      <c r="B25" s="49"/>
      <c r="C25" s="40"/>
      <c r="D25" s="50"/>
      <c r="E25" s="50"/>
      <c r="F25" s="50"/>
      <c r="G25" s="50"/>
      <c r="H25" s="50"/>
      <c r="I25" s="50"/>
      <c r="J25" s="50"/>
      <c r="K25" s="50"/>
      <c r="L25" s="51"/>
      <c r="M25" s="51"/>
      <c r="N25" s="42">
        <f t="shared" si="1"/>
        <v>0</v>
      </c>
      <c r="P25" s="43" t="str">
        <f t="shared" si="4"/>
        <v/>
      </c>
      <c r="Q25" s="43" t="str">
        <f t="shared" si="4"/>
        <v/>
      </c>
      <c r="R25" s="43" t="str">
        <f t="shared" si="4"/>
        <v/>
      </c>
      <c r="S25" s="43" t="str">
        <f t="shared" si="4"/>
        <v/>
      </c>
      <c r="T25" s="43" t="str">
        <f t="shared" si="4"/>
        <v/>
      </c>
      <c r="U25" s="43" t="str">
        <f t="shared" si="4"/>
        <v/>
      </c>
      <c r="V25" s="43" t="str">
        <f t="shared" si="4"/>
        <v/>
      </c>
      <c r="W25" s="43" t="str">
        <f t="shared" si="4"/>
        <v/>
      </c>
      <c r="X25" s="43" t="str">
        <f t="shared" si="4"/>
        <v/>
      </c>
      <c r="AA25" s="47"/>
      <c r="AJ25" s="10">
        <f>SUM(AJ5:AJ24)</f>
        <v>2</v>
      </c>
      <c r="CA25" s="11" t="s">
        <v>80</v>
      </c>
      <c r="CB25" s="26" t="s">
        <v>81</v>
      </c>
      <c r="CG25" s="10" t="s">
        <v>80</v>
      </c>
      <c r="CH25" s="11"/>
      <c r="CI25" s="11"/>
      <c r="CJ25" s="11"/>
      <c r="CK25" s="11"/>
      <c r="CL25" s="11"/>
    </row>
    <row r="26" spans="1:90" ht="39.75" customHeight="1" x14ac:dyDescent="0.2">
      <c r="A26" s="53"/>
      <c r="B26" s="53"/>
      <c r="C26" s="53"/>
      <c r="D26" s="36" t="s">
        <v>23</v>
      </c>
      <c r="E26" s="36" t="s">
        <v>24</v>
      </c>
      <c r="F26" s="36" t="s">
        <v>25</v>
      </c>
      <c r="G26" s="36" t="s">
        <v>26</v>
      </c>
      <c r="H26" s="36" t="s">
        <v>27</v>
      </c>
      <c r="I26" s="36" t="s">
        <v>28</v>
      </c>
      <c r="J26" s="36" t="s">
        <v>29</v>
      </c>
      <c r="K26" s="36" t="s">
        <v>30</v>
      </c>
      <c r="L26" s="37" t="s">
        <v>31</v>
      </c>
      <c r="M26" s="37" t="s">
        <v>32</v>
      </c>
      <c r="N26" s="42"/>
      <c r="P26" s="54" t="str">
        <f>CONCATENATE(IF(P6&lt;&gt;"","",CONCATENATE(CHAR(10)," - ",#REF!)),IF(P6="","",CONCATENATE(CHAR(10)," - ",P6)),IF(P8="","",CONCATENATE(CHAR(10)," - ",P8)),IF(P9="","",CONCATENATE(CHAR(10)," - ",P9)),IF(P10="","",CONCATENATE(CHAR(10)," - ",P10)),IF(P11="","",CONCATENATE(CHAR(10)," - ",P11)),IF(P12="","",CONCATENATE(CHAR(10)," - ",P12)),IF(P13="","",CONCATENATE(CHAR(10)," - ",P13)),IF(P14="","",CONCATENATE(CHAR(10)," - ",P14)),IF(P15="","",CONCATENATE(CHAR(10)," - ",P15)),IF(P16="","",CONCATENATE(CHAR(10)," - ",P16)),IF(P17="","",CONCATENATE(CHAR(10)," - ",P17)
),IF(P18="","",CONCATENATE(CHAR(10)," - ",P18)),IF(P19="","",CONCATENATE(CHAR(10)," - ",P19)),IF(P20="","",CONCATENATE(CHAR(10)," - ",P20)),IF(P21="","",CONCATENATE(CHAR(10)," - ",P21)),IF(P22="","",CONCATENATE(CHAR(10)," - ",P22)),IF(P23="","",CONCATENATE(CHAR(10)," - ",P23)),IF(P24="","",CONCATENATE(CHAR(10)," - ",P24)),IF(P25="","",CONCATENATE(CHAR(10)," - ",P25)),IF(P30="","",CONCATENATE(CHAR(10)," - ",P30)),IF(P31="","",CONCATENATE(CHAR(10)," - ",P31)),IF(P32="","",CONCATENATE(CHAR(10)," - ",P32)),IF(P33="","",CONCATENATE(CHAR(10)," - ",P33)),IF(P34="","",CONCATENATE(CHAR(10)," - ",P34)),IF(P35="","",CONCATENATE(CHAR(10)," - ",P35
)))</f>
        <v xml:space="preserve">
 - Dubois Jean-Marc
 - SoufflotRayan</v>
      </c>
      <c r="Q26" s="54" t="str">
        <f t="shared" ref="Q26:X26" si="6">CONCATENATE(IF(Q6="","",CONCATENATE(CHAR(10)," - ",Q6)),IF(Q7="","",CONCATENATE(CHAR(10)," - ",Q7)),IF(Q8="","",CONCATENATE(CHAR(10)," - ",Q8)),IF(Q9="","",CONCATENATE(CHAR(10)," - ",Q9)),IF(Q10="","",CONCATENATE(CHAR(10)," - ",Q10)),IF(Q11="","",CONCATENATE(CHAR(10)," - ",Q11)),IF(Q12="","",CONCATENATE(CHAR(10)," - ",Q12)),IF(Q13="","",CONCATENATE(CHAR(10)," - ",Q13)),IF(Q14="","",CONCATENATE(CHAR(10)," - ",Q14)),IF(Q15="","",CONCATENATE(CHAR(10)," - ",Q15)),IF(Q16="","",CONCATENATE(CHAR(10)," - ",Q16)),IF(Q17="","",CONCATENATE(CHAR(10)," - ",Q17)
),IF(Q18="","",CONCATENATE(CHAR(10)," - ",Q18)),IF(Q19="","",CONCATENATE(CHAR(10)," - ",Q19)),IF(Q20="","",CONCATENATE(CHAR(10)," - ",Q20)),IF(Q21="","",CONCATENATE(CHAR(10)," - ",Q21)),IF(Q22="","",CONCATENATE(CHAR(10)," - ",Q22)),IF(Q23="","",CONCATENATE(CHAR(10)," - ",Q23)),IF(Q24="","",CONCATENATE(CHAR(10)," - ",Q24)),IF(Q25="","",CONCATENATE(CHAR(10)," - ",Q25)),IF(Q30="","",CONCATENATE(CHAR(10)," - ",Q30)),IF(Q31="","",CONCATENATE(CHAR(10)," - ",Q31)),IF(Q32="","",CONCATENATE(CHAR(10)," - ",Q32)),IF(Q33="","",CONCATENATE(CHAR(10)," - ",Q33)),IF(Q34="","",CONCATENATE(CHAR(10)," - ",Q34)),IF(Q35="","",CONCATENATE(CHAR(10)," - ",Q35
)))</f>
        <v xml:space="preserve">
 - Dubois Jean-Marc
 - SoufflotRayan</v>
      </c>
      <c r="R26" s="54" t="str">
        <f t="shared" si="6"/>
        <v xml:space="preserve">
 - Dubois Jean-Marc
 - SoufflotRayan</v>
      </c>
      <c r="S26" s="54" t="str">
        <f t="shared" si="6"/>
        <v xml:space="preserve">
 - Ombrage Dolorès
 - SoufflotRayan
 - SoufflotRayan</v>
      </c>
      <c r="T26" s="54" t="str">
        <f t="shared" si="6"/>
        <v xml:space="preserve">
 - Ombrage Dolorès
 - SoufflotRayan
 - SoufflotRayan</v>
      </c>
      <c r="U26" s="54" t="str">
        <f t="shared" si="6"/>
        <v/>
      </c>
      <c r="V26" s="54" t="str">
        <f t="shared" si="6"/>
        <v/>
      </c>
      <c r="W26" s="54" t="str">
        <f t="shared" si="6"/>
        <v/>
      </c>
      <c r="X26" s="54" t="str">
        <f t="shared" si="6"/>
        <v/>
      </c>
      <c r="AA26" s="47"/>
      <c r="CA26" s="11" t="s">
        <v>82</v>
      </c>
      <c r="CB26" s="26" t="s">
        <v>83</v>
      </c>
      <c r="CG26" s="10" t="s">
        <v>82</v>
      </c>
      <c r="CH26" s="11"/>
      <c r="CI26" s="11"/>
      <c r="CJ26" s="11"/>
      <c r="CK26" s="11"/>
      <c r="CL26" s="11"/>
    </row>
    <row r="27" spans="1:90" ht="23.25" customHeight="1" x14ac:dyDescent="0.2">
      <c r="A27" s="53"/>
      <c r="B27" s="53"/>
      <c r="C27" s="53"/>
      <c r="D27" s="55">
        <f>SUM(D6:D25)</f>
        <v>5</v>
      </c>
      <c r="E27" s="55">
        <f t="shared" ref="E27:M27" si="7">SUM(E6:E25)</f>
        <v>10</v>
      </c>
      <c r="F27" s="55">
        <f t="shared" si="7"/>
        <v>9</v>
      </c>
      <c r="G27" s="55">
        <f t="shared" si="7"/>
        <v>15</v>
      </c>
      <c r="H27" s="55">
        <f t="shared" si="7"/>
        <v>8</v>
      </c>
      <c r="I27" s="55">
        <f t="shared" si="7"/>
        <v>0</v>
      </c>
      <c r="J27" s="55">
        <f t="shared" si="7"/>
        <v>0</v>
      </c>
      <c r="K27" s="55">
        <f t="shared" si="7"/>
        <v>0</v>
      </c>
      <c r="L27" s="55">
        <f t="shared" si="7"/>
        <v>0</v>
      </c>
      <c r="M27" s="55">
        <f t="shared" si="7"/>
        <v>0</v>
      </c>
      <c r="N27" s="42">
        <f t="shared" si="1"/>
        <v>47</v>
      </c>
      <c r="P27" s="56"/>
      <c r="Q27" s="57"/>
      <c r="R27" s="57"/>
      <c r="S27" s="57"/>
      <c r="T27" s="57"/>
      <c r="U27" s="57"/>
      <c r="V27" s="57"/>
      <c r="W27" s="57"/>
      <c r="X27" s="58"/>
      <c r="AA27" s="47"/>
      <c r="CA27" s="11" t="s">
        <v>84</v>
      </c>
      <c r="CB27" s="26" t="s">
        <v>85</v>
      </c>
      <c r="CG27" s="10" t="s">
        <v>84</v>
      </c>
      <c r="CH27" s="11"/>
      <c r="CI27" s="11"/>
      <c r="CJ27" s="11"/>
      <c r="CK27" s="11"/>
      <c r="CL27" s="11"/>
    </row>
    <row r="28" spans="1:90" ht="23.25" customHeight="1" x14ac:dyDescent="0.2">
      <c r="A28" s="59" t="s">
        <v>86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1"/>
      <c r="P28" s="62"/>
      <c r="Q28" s="63"/>
      <c r="R28" s="63"/>
      <c r="S28" s="63"/>
      <c r="T28" s="63"/>
      <c r="U28" s="63"/>
      <c r="V28" s="63"/>
      <c r="W28" s="63"/>
      <c r="X28" s="64"/>
      <c r="AA28" s="47"/>
      <c r="CA28" s="11" t="s">
        <v>87</v>
      </c>
      <c r="CB28" s="26" t="s">
        <v>88</v>
      </c>
      <c r="CG28" s="10" t="s">
        <v>87</v>
      </c>
      <c r="CH28" s="11"/>
      <c r="CI28" s="11"/>
      <c r="CJ28" s="11"/>
      <c r="CK28" s="11"/>
      <c r="CL28" s="11"/>
    </row>
    <row r="29" spans="1:90" ht="23.25" customHeight="1" x14ac:dyDescent="0.2">
      <c r="A29" s="65" t="s">
        <v>15</v>
      </c>
      <c r="B29" s="65" t="s">
        <v>16</v>
      </c>
      <c r="C29" s="65" t="s">
        <v>17</v>
      </c>
      <c r="D29" s="66" t="s">
        <v>89</v>
      </c>
      <c r="E29" s="67"/>
      <c r="F29" s="67"/>
      <c r="G29" s="67"/>
      <c r="H29" s="67"/>
      <c r="I29" s="67"/>
      <c r="J29" s="67"/>
      <c r="K29" s="67"/>
      <c r="L29" s="67"/>
      <c r="M29" s="68"/>
      <c r="N29" s="61"/>
      <c r="P29" s="62"/>
      <c r="Q29" s="63"/>
      <c r="R29" s="63"/>
      <c r="S29" s="63"/>
      <c r="T29" s="63"/>
      <c r="U29" s="63"/>
      <c r="V29" s="63"/>
      <c r="W29" s="63"/>
      <c r="X29" s="64"/>
      <c r="AA29" s="47"/>
      <c r="CA29" s="11" t="s">
        <v>90</v>
      </c>
      <c r="CB29" s="26" t="s">
        <v>91</v>
      </c>
      <c r="CG29" s="10" t="s">
        <v>90</v>
      </c>
      <c r="CH29" s="11"/>
      <c r="CI29" s="11"/>
      <c r="CJ29" s="11"/>
      <c r="CK29" s="11"/>
      <c r="CL29" s="11"/>
    </row>
    <row r="30" spans="1:90" ht="24.75" customHeight="1" x14ac:dyDescent="0.2">
      <c r="A30" s="39" t="s">
        <v>92</v>
      </c>
      <c r="B30" s="39" t="s">
        <v>93</v>
      </c>
      <c r="C30" s="69" t="s">
        <v>37</v>
      </c>
      <c r="D30" s="40" t="s">
        <v>94</v>
      </c>
      <c r="E30" s="40" t="s">
        <v>94</v>
      </c>
      <c r="F30" s="40" t="s">
        <v>94</v>
      </c>
      <c r="G30" s="40"/>
      <c r="H30" s="40"/>
      <c r="I30" s="40"/>
      <c r="J30" s="40"/>
      <c r="K30" s="50"/>
      <c r="L30" s="51"/>
      <c r="M30" s="51"/>
      <c r="N30" s="61"/>
      <c r="P30" s="43" t="str">
        <f t="shared" ref="P30:X35" si="8">IF(ISBLANK(D30),"",CONCATENATE($A30,$B30))</f>
        <v>SoufflotRayan</v>
      </c>
      <c r="Q30" s="43" t="str">
        <f t="shared" si="8"/>
        <v>SoufflotRayan</v>
      </c>
      <c r="R30" s="43" t="str">
        <f t="shared" si="8"/>
        <v>SoufflotRayan</v>
      </c>
      <c r="S30" s="43" t="str">
        <f>IF(ISBLANK(G31),"",CONCATENATE($A30,$B30))</f>
        <v>SoufflotRayan</v>
      </c>
      <c r="T30" s="43" t="str">
        <f>IF(ISBLANK(H31),"",CONCATENATE($A30,$B30))</f>
        <v>SoufflotRayan</v>
      </c>
      <c r="U30" s="43" t="str">
        <f t="shared" si="8"/>
        <v/>
      </c>
      <c r="V30" s="43" t="str">
        <f t="shared" si="8"/>
        <v/>
      </c>
      <c r="W30" s="43" t="str">
        <f t="shared" si="8"/>
        <v/>
      </c>
      <c r="X30" s="43" t="str">
        <f t="shared" si="8"/>
        <v/>
      </c>
      <c r="AA30" s="47"/>
      <c r="CA30" s="11" t="s">
        <v>95</v>
      </c>
      <c r="CB30" s="26" t="s">
        <v>96</v>
      </c>
      <c r="CG30" s="10" t="s">
        <v>95</v>
      </c>
      <c r="CH30" s="11"/>
      <c r="CI30" s="11"/>
      <c r="CJ30" s="11"/>
      <c r="CK30" s="11"/>
      <c r="CL30" s="11"/>
    </row>
    <row r="31" spans="1:90" ht="24.75" customHeight="1" x14ac:dyDescent="0.2">
      <c r="A31" s="39" t="s">
        <v>92</v>
      </c>
      <c r="B31" s="39" t="s">
        <v>93</v>
      </c>
      <c r="C31" s="69" t="s">
        <v>37</v>
      </c>
      <c r="D31" s="40"/>
      <c r="E31" s="40"/>
      <c r="F31" s="40"/>
      <c r="G31" s="40" t="s">
        <v>94</v>
      </c>
      <c r="H31" s="40" t="s">
        <v>94</v>
      </c>
      <c r="I31" s="40"/>
      <c r="J31" s="40"/>
      <c r="K31" s="50"/>
      <c r="L31" s="51"/>
      <c r="M31" s="51"/>
      <c r="N31" s="61"/>
      <c r="P31" s="43" t="str">
        <f t="shared" si="8"/>
        <v/>
      </c>
      <c r="Q31" s="43" t="str">
        <f t="shared" si="8"/>
        <v/>
      </c>
      <c r="R31" s="43" t="str">
        <f t="shared" si="8"/>
        <v/>
      </c>
      <c r="S31" s="43" t="str">
        <f>IF(ISBLANK(#REF!),"",CONCATENATE($A31,$B31))</f>
        <v>SoufflotRayan</v>
      </c>
      <c r="T31" s="43" t="str">
        <f>IF(ISBLANK(#REF!),"",CONCATENATE($A31,$B31))</f>
        <v>SoufflotRayan</v>
      </c>
      <c r="U31" s="43" t="str">
        <f t="shared" si="8"/>
        <v/>
      </c>
      <c r="V31" s="43" t="str">
        <f t="shared" si="8"/>
        <v/>
      </c>
      <c r="W31" s="43" t="str">
        <f t="shared" si="8"/>
        <v/>
      </c>
      <c r="X31" s="43" t="str">
        <f t="shared" si="8"/>
        <v/>
      </c>
      <c r="AA31" s="47"/>
      <c r="CA31" s="11" t="s">
        <v>97</v>
      </c>
      <c r="CB31" s="26" t="s">
        <v>98</v>
      </c>
      <c r="CG31" s="10" t="s">
        <v>97</v>
      </c>
      <c r="CH31" s="11"/>
      <c r="CI31" s="11"/>
      <c r="CJ31" s="11"/>
      <c r="CK31" s="11"/>
      <c r="CL31" s="11"/>
    </row>
    <row r="32" spans="1:90" ht="24.75" customHeight="1" x14ac:dyDescent="0.2">
      <c r="A32" s="49"/>
      <c r="B32" s="49"/>
      <c r="C32" s="49"/>
      <c r="D32" s="70"/>
      <c r="E32" s="70"/>
      <c r="F32" s="70"/>
      <c r="G32" s="70"/>
      <c r="H32" s="70"/>
      <c r="I32" s="70"/>
      <c r="J32" s="70"/>
      <c r="K32" s="70"/>
      <c r="L32" s="71"/>
      <c r="M32" s="71"/>
      <c r="N32" s="61"/>
      <c r="P32" s="43" t="str">
        <f t="shared" si="8"/>
        <v/>
      </c>
      <c r="Q32" s="43" t="str">
        <f t="shared" si="8"/>
        <v/>
      </c>
      <c r="R32" s="43" t="str">
        <f t="shared" si="8"/>
        <v/>
      </c>
      <c r="S32" s="43" t="str">
        <f t="shared" si="8"/>
        <v/>
      </c>
      <c r="T32" s="43" t="str">
        <f t="shared" si="8"/>
        <v/>
      </c>
      <c r="U32" s="43" t="str">
        <f t="shared" si="8"/>
        <v/>
      </c>
      <c r="V32" s="43" t="str">
        <f t="shared" si="8"/>
        <v/>
      </c>
      <c r="W32" s="43" t="str">
        <f t="shared" si="8"/>
        <v/>
      </c>
      <c r="X32" s="43" t="str">
        <f t="shared" si="8"/>
        <v/>
      </c>
      <c r="AA32" s="47"/>
      <c r="CA32" s="72" t="s">
        <v>99</v>
      </c>
      <c r="CB32" s="26" t="s">
        <v>100</v>
      </c>
      <c r="CG32" s="10" t="s">
        <v>99</v>
      </c>
      <c r="CH32" s="72"/>
      <c r="CI32" s="72"/>
      <c r="CJ32" s="72"/>
      <c r="CK32" s="72"/>
      <c r="CL32" s="72"/>
    </row>
    <row r="33" spans="1:90" ht="24.75" customHeight="1" x14ac:dyDescent="0.2">
      <c r="A33" s="49"/>
      <c r="B33" s="49"/>
      <c r="C33" s="49"/>
      <c r="D33" s="70"/>
      <c r="E33" s="70"/>
      <c r="F33" s="70"/>
      <c r="G33" s="70"/>
      <c r="H33" s="70"/>
      <c r="I33" s="70"/>
      <c r="J33" s="70"/>
      <c r="K33" s="70"/>
      <c r="L33" s="71"/>
      <c r="M33" s="71"/>
      <c r="N33" s="61"/>
      <c r="P33" s="43" t="str">
        <f t="shared" si="8"/>
        <v/>
      </c>
      <c r="Q33" s="43" t="str">
        <f t="shared" si="8"/>
        <v/>
      </c>
      <c r="R33" s="43" t="str">
        <f t="shared" si="8"/>
        <v/>
      </c>
      <c r="S33" s="43" t="str">
        <f t="shared" si="8"/>
        <v/>
      </c>
      <c r="T33" s="43" t="str">
        <f t="shared" si="8"/>
        <v/>
      </c>
      <c r="U33" s="43" t="str">
        <f t="shared" si="8"/>
        <v/>
      </c>
      <c r="V33" s="43" t="str">
        <f t="shared" si="8"/>
        <v/>
      </c>
      <c r="W33" s="43" t="str">
        <f t="shared" si="8"/>
        <v/>
      </c>
      <c r="X33" s="43" t="str">
        <f t="shared" si="8"/>
        <v/>
      </c>
      <c r="AA33" s="47"/>
      <c r="CA33" s="11" t="s">
        <v>101</v>
      </c>
      <c r="CB33" s="26" t="s">
        <v>102</v>
      </c>
      <c r="CG33" s="10" t="s">
        <v>101</v>
      </c>
      <c r="CH33" s="11"/>
      <c r="CI33" s="11"/>
      <c r="CJ33" s="11"/>
      <c r="CK33" s="11"/>
      <c r="CL33" s="11"/>
    </row>
    <row r="34" spans="1:90" ht="24.75" customHeight="1" x14ac:dyDescent="0.2">
      <c r="A34" s="49"/>
      <c r="B34" s="49"/>
      <c r="C34" s="49"/>
      <c r="D34" s="70"/>
      <c r="E34" s="70"/>
      <c r="F34" s="70"/>
      <c r="G34" s="70"/>
      <c r="H34" s="70"/>
      <c r="I34" s="70"/>
      <c r="J34" s="70"/>
      <c r="K34" s="70"/>
      <c r="L34" s="71"/>
      <c r="M34" s="71"/>
      <c r="N34" s="61"/>
      <c r="P34" s="43" t="str">
        <f t="shared" si="8"/>
        <v/>
      </c>
      <c r="Q34" s="43" t="str">
        <f t="shared" si="8"/>
        <v/>
      </c>
      <c r="R34" s="43" t="str">
        <f t="shared" si="8"/>
        <v/>
      </c>
      <c r="S34" s="43" t="str">
        <f t="shared" si="8"/>
        <v/>
      </c>
      <c r="T34" s="43" t="str">
        <f t="shared" si="8"/>
        <v/>
      </c>
      <c r="U34" s="43" t="str">
        <f t="shared" si="8"/>
        <v/>
      </c>
      <c r="V34" s="43" t="str">
        <f t="shared" si="8"/>
        <v/>
      </c>
      <c r="W34" s="43" t="str">
        <f t="shared" si="8"/>
        <v/>
      </c>
      <c r="X34" s="43" t="str">
        <f t="shared" si="8"/>
        <v/>
      </c>
      <c r="AA34" s="47"/>
      <c r="CA34" s="11" t="s">
        <v>103</v>
      </c>
      <c r="CB34" s="26" t="s">
        <v>104</v>
      </c>
      <c r="CG34" s="10" t="s">
        <v>103</v>
      </c>
      <c r="CH34" s="11"/>
      <c r="CI34" s="11"/>
      <c r="CJ34" s="11"/>
      <c r="CK34" s="11"/>
      <c r="CL34" s="11"/>
    </row>
    <row r="35" spans="1:90" ht="51" x14ac:dyDescent="0.2">
      <c r="A35" s="49"/>
      <c r="B35" s="49"/>
      <c r="C35" s="49"/>
      <c r="D35" s="70"/>
      <c r="E35" s="70"/>
      <c r="F35" s="70"/>
      <c r="G35" s="70"/>
      <c r="H35" s="70"/>
      <c r="I35" s="70"/>
      <c r="J35" s="70"/>
      <c r="K35" s="70"/>
      <c r="L35" s="71"/>
      <c r="M35" s="71"/>
      <c r="N35" s="61"/>
      <c r="P35" s="43" t="str">
        <f t="shared" si="8"/>
        <v/>
      </c>
      <c r="Q35" s="43" t="str">
        <f t="shared" si="8"/>
        <v/>
      </c>
      <c r="R35" s="43" t="str">
        <f t="shared" si="8"/>
        <v/>
      </c>
      <c r="S35" s="43" t="str">
        <f t="shared" si="8"/>
        <v/>
      </c>
      <c r="T35" s="43" t="str">
        <f t="shared" si="8"/>
        <v/>
      </c>
      <c r="U35" s="43" t="str">
        <f t="shared" si="8"/>
        <v/>
      </c>
      <c r="V35" s="43" t="str">
        <f t="shared" si="8"/>
        <v/>
      </c>
      <c r="W35" s="43" t="str">
        <f t="shared" si="8"/>
        <v/>
      </c>
      <c r="X35" s="43" t="str">
        <f t="shared" si="8"/>
        <v/>
      </c>
      <c r="AA35" s="47"/>
      <c r="CA35" s="11" t="s">
        <v>105</v>
      </c>
      <c r="CB35" s="26" t="s">
        <v>106</v>
      </c>
      <c r="CG35" s="10" t="s">
        <v>105</v>
      </c>
      <c r="CH35" s="11"/>
      <c r="CI35" s="11"/>
      <c r="CJ35" s="11"/>
      <c r="CK35" s="11"/>
      <c r="CL35" s="11"/>
    </row>
    <row r="36" spans="1:90" ht="63.75" x14ac:dyDescent="0.2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4"/>
      <c r="AA36" s="47"/>
      <c r="CA36" s="11" t="s">
        <v>107</v>
      </c>
      <c r="CB36" s="26" t="s">
        <v>108</v>
      </c>
      <c r="CG36" s="10" t="s">
        <v>107</v>
      </c>
      <c r="CH36" s="11"/>
      <c r="CI36" s="11"/>
      <c r="CJ36" s="11"/>
      <c r="CK36" s="11"/>
      <c r="CL36" s="11"/>
    </row>
    <row r="37" spans="1:90" ht="23.25" customHeight="1" thickBot="1" x14ac:dyDescent="0.25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5"/>
      <c r="P37" s="75"/>
      <c r="Q37" s="75"/>
      <c r="R37" s="47"/>
      <c r="S37" s="47"/>
      <c r="T37" s="47"/>
      <c r="U37" s="47"/>
      <c r="V37" s="47"/>
      <c r="W37" s="47"/>
      <c r="X37" s="47"/>
      <c r="Y37" s="47"/>
      <c r="Z37" s="47"/>
      <c r="AA37" s="47"/>
    </row>
    <row r="38" spans="1:90" ht="23.25" customHeight="1" thickTop="1" thickBot="1" x14ac:dyDescent="0.25">
      <c r="A38" s="76" t="s">
        <v>109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8"/>
      <c r="T38" s="79"/>
      <c r="U38" s="47"/>
      <c r="V38" s="47"/>
      <c r="W38" s="47"/>
      <c r="X38" s="47"/>
      <c r="Y38" s="47"/>
      <c r="Z38" s="47"/>
      <c r="AA38" s="47"/>
    </row>
    <row r="39" spans="1:90" ht="23.25" customHeight="1" thickTop="1" x14ac:dyDescent="0.2">
      <c r="A39" s="80" t="s">
        <v>110</v>
      </c>
      <c r="B39" s="80" t="s">
        <v>111</v>
      </c>
      <c r="C39" s="81" t="s">
        <v>112</v>
      </c>
      <c r="D39" s="81"/>
      <c r="E39" s="80" t="s">
        <v>113</v>
      </c>
      <c r="F39" s="80"/>
      <c r="G39" s="80"/>
      <c r="H39" s="80"/>
      <c r="I39" s="80"/>
      <c r="J39" s="82" t="s">
        <v>114</v>
      </c>
      <c r="K39" s="83"/>
      <c r="L39" s="84" t="s">
        <v>115</v>
      </c>
      <c r="M39" s="85"/>
      <c r="N39" s="86"/>
      <c r="O39" s="84" t="s">
        <v>116</v>
      </c>
      <c r="P39" s="85"/>
      <c r="Q39" s="82" t="s">
        <v>117</v>
      </c>
      <c r="R39" s="83"/>
      <c r="S39" s="80" t="s">
        <v>118</v>
      </c>
      <c r="T39" s="80" t="s">
        <v>119</v>
      </c>
    </row>
    <row r="40" spans="1:90" ht="23.25" customHeight="1" x14ac:dyDescent="0.2">
      <c r="A40" s="87"/>
      <c r="B40" s="87"/>
      <c r="C40" s="88"/>
      <c r="D40" s="88"/>
      <c r="E40" s="87"/>
      <c r="F40" s="87"/>
      <c r="G40" s="87"/>
      <c r="H40" s="87"/>
      <c r="I40" s="87"/>
      <c r="J40" s="89" t="s">
        <v>120</v>
      </c>
      <c r="K40" s="90" t="s">
        <v>121</v>
      </c>
      <c r="L40" s="91" t="s">
        <v>120</v>
      </c>
      <c r="M40" s="91" t="s">
        <v>121</v>
      </c>
      <c r="N40" s="90"/>
      <c r="O40" s="91" t="s">
        <v>120</v>
      </c>
      <c r="P40" s="91" t="s">
        <v>121</v>
      </c>
      <c r="Q40" s="90" t="s">
        <v>120</v>
      </c>
      <c r="R40" s="92" t="s">
        <v>121</v>
      </c>
      <c r="S40" s="87"/>
      <c r="T40" s="87"/>
    </row>
    <row r="41" spans="1:90" ht="12.75" customHeight="1" x14ac:dyDescent="0.2">
      <c r="A41" s="87"/>
      <c r="B41" s="87"/>
      <c r="C41" s="88"/>
      <c r="D41" s="88"/>
      <c r="E41" s="87"/>
      <c r="F41" s="87"/>
      <c r="G41" s="87"/>
      <c r="H41" s="87"/>
      <c r="I41" s="87"/>
      <c r="J41" s="93" t="s">
        <v>122</v>
      </c>
      <c r="K41" s="94"/>
      <c r="L41" s="94"/>
      <c r="M41" s="94"/>
      <c r="N41" s="94"/>
      <c r="O41" s="94"/>
      <c r="P41" s="94"/>
      <c r="Q41" s="94"/>
      <c r="R41" s="95"/>
      <c r="S41" s="87"/>
      <c r="T41" s="87"/>
      <c r="U41" s="26"/>
      <c r="V41" s="26"/>
      <c r="W41" s="26"/>
      <c r="X41" s="26"/>
      <c r="Y41" s="26"/>
    </row>
    <row r="42" spans="1:90" x14ac:dyDescent="0.2">
      <c r="A42" s="96" t="str">
        <f t="shared" ref="A42:B57" si="9">A6</f>
        <v>Dubois</v>
      </c>
      <c r="B42" s="96" t="str">
        <f t="shared" si="9"/>
        <v>Jean-Marc</v>
      </c>
      <c r="C42" s="97" t="s">
        <v>123</v>
      </c>
      <c r="D42" s="97"/>
      <c r="E42" s="98"/>
      <c r="F42" s="98"/>
      <c r="G42" s="98"/>
      <c r="H42" s="98"/>
      <c r="I42" s="98"/>
      <c r="J42" s="99" t="s">
        <v>124</v>
      </c>
      <c r="K42" s="99" t="s">
        <v>124</v>
      </c>
      <c r="L42" s="99" t="s">
        <v>125</v>
      </c>
      <c r="M42" s="99" t="s">
        <v>125</v>
      </c>
      <c r="N42" s="99"/>
      <c r="O42" s="99" t="s">
        <v>124</v>
      </c>
      <c r="P42" s="99" t="s">
        <v>124</v>
      </c>
      <c r="Q42" s="99" t="s">
        <v>124</v>
      </c>
      <c r="R42" s="99" t="s">
        <v>124</v>
      </c>
      <c r="S42" s="100" t="s">
        <v>126</v>
      </c>
      <c r="T42" s="99" t="s">
        <v>127</v>
      </c>
      <c r="U42" s="26"/>
      <c r="V42" s="26"/>
      <c r="W42" s="26"/>
      <c r="X42" s="26"/>
      <c r="Y42" s="26"/>
    </row>
    <row r="43" spans="1:90" ht="25.5" x14ac:dyDescent="0.2">
      <c r="A43" s="96" t="str">
        <f t="shared" si="9"/>
        <v>Ombrage</v>
      </c>
      <c r="B43" s="96" t="str">
        <f t="shared" si="9"/>
        <v>Dolorès</v>
      </c>
      <c r="C43" s="97" t="s">
        <v>123</v>
      </c>
      <c r="D43" s="97"/>
      <c r="E43" s="98"/>
      <c r="F43" s="98"/>
      <c r="G43" s="98"/>
      <c r="H43" s="98"/>
      <c r="I43" s="98"/>
      <c r="J43" s="99" t="s">
        <v>125</v>
      </c>
      <c r="K43" s="99" t="s">
        <v>125</v>
      </c>
      <c r="L43" s="99" t="s">
        <v>124</v>
      </c>
      <c r="M43" s="99" t="s">
        <v>124</v>
      </c>
      <c r="N43" s="99"/>
      <c r="O43" s="99" t="s">
        <v>124</v>
      </c>
      <c r="P43" s="99" t="s">
        <v>124</v>
      </c>
      <c r="Q43" s="99" t="s">
        <v>124</v>
      </c>
      <c r="R43" s="99" t="s">
        <v>124</v>
      </c>
      <c r="S43" s="100" t="s">
        <v>127</v>
      </c>
      <c r="T43" s="100" t="s">
        <v>128</v>
      </c>
      <c r="U43" s="26"/>
      <c r="V43" s="26"/>
      <c r="W43" s="26"/>
      <c r="X43" s="26"/>
      <c r="Y43" s="26"/>
    </row>
    <row r="44" spans="1:90" x14ac:dyDescent="0.2">
      <c r="A44" s="96">
        <f t="shared" si="9"/>
        <v>0</v>
      </c>
      <c r="B44" s="96">
        <f t="shared" si="9"/>
        <v>0</v>
      </c>
      <c r="C44" s="97"/>
      <c r="D44" s="97"/>
      <c r="E44" s="98"/>
      <c r="F44" s="98"/>
      <c r="G44" s="98"/>
      <c r="H44" s="98"/>
      <c r="I44" s="98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26"/>
      <c r="V44" s="26"/>
      <c r="W44" s="26"/>
      <c r="X44" s="26"/>
      <c r="Y44" s="26"/>
    </row>
    <row r="45" spans="1:90" x14ac:dyDescent="0.2">
      <c r="A45" s="96">
        <f t="shared" si="9"/>
        <v>0</v>
      </c>
      <c r="B45" s="96">
        <f t="shared" si="9"/>
        <v>0</v>
      </c>
      <c r="C45" s="97"/>
      <c r="D45" s="97"/>
      <c r="E45" s="98"/>
      <c r="F45" s="98"/>
      <c r="G45" s="98"/>
      <c r="H45" s="98"/>
      <c r="I45" s="98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26"/>
      <c r="V45" s="26"/>
      <c r="W45" s="26"/>
      <c r="X45" s="26"/>
      <c r="Y45" s="26"/>
    </row>
    <row r="46" spans="1:90" x14ac:dyDescent="0.2">
      <c r="A46" s="96">
        <f t="shared" si="9"/>
        <v>0</v>
      </c>
      <c r="B46" s="96">
        <f t="shared" si="9"/>
        <v>0</v>
      </c>
      <c r="C46" s="97"/>
      <c r="D46" s="97"/>
      <c r="E46" s="98"/>
      <c r="F46" s="98"/>
      <c r="G46" s="98"/>
      <c r="H46" s="98"/>
      <c r="I46" s="98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26"/>
      <c r="V46" s="26"/>
      <c r="W46" s="26"/>
      <c r="X46" s="26"/>
      <c r="Y46" s="26"/>
    </row>
    <row r="47" spans="1:90" x14ac:dyDescent="0.2">
      <c r="A47" s="96">
        <f t="shared" si="9"/>
        <v>0</v>
      </c>
      <c r="B47" s="96">
        <f t="shared" si="9"/>
        <v>0</v>
      </c>
      <c r="C47" s="101"/>
      <c r="D47" s="102"/>
      <c r="E47" s="103"/>
      <c r="F47" s="104"/>
      <c r="G47" s="104"/>
      <c r="H47" s="104"/>
      <c r="I47" s="105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26"/>
      <c r="V47" s="26"/>
      <c r="W47" s="26"/>
      <c r="X47" s="26"/>
      <c r="Y47" s="26"/>
      <c r="CG47" s="107"/>
    </row>
    <row r="48" spans="1:90" x14ac:dyDescent="0.2">
      <c r="A48" s="96">
        <f t="shared" si="9"/>
        <v>0</v>
      </c>
      <c r="B48" s="96">
        <f t="shared" si="9"/>
        <v>0</v>
      </c>
      <c r="C48" s="101"/>
      <c r="D48" s="102"/>
      <c r="E48" s="103"/>
      <c r="F48" s="104"/>
      <c r="G48" s="104"/>
      <c r="H48" s="104"/>
      <c r="I48" s="105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26"/>
      <c r="V48" s="26"/>
      <c r="W48" s="26"/>
      <c r="X48" s="26"/>
      <c r="Y48" s="26"/>
      <c r="CG48" s="107"/>
    </row>
    <row r="49" spans="1:85" x14ac:dyDescent="0.2">
      <c r="A49" s="96">
        <f t="shared" si="9"/>
        <v>0</v>
      </c>
      <c r="B49" s="96">
        <f t="shared" si="9"/>
        <v>0</v>
      </c>
      <c r="C49" s="101"/>
      <c r="D49" s="102"/>
      <c r="E49" s="103"/>
      <c r="F49" s="104"/>
      <c r="G49" s="104"/>
      <c r="H49" s="104"/>
      <c r="I49" s="105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26"/>
      <c r="V49" s="26"/>
      <c r="W49" s="26"/>
      <c r="X49" s="26"/>
      <c r="Y49" s="26"/>
      <c r="CG49" s="107"/>
    </row>
    <row r="50" spans="1:85" x14ac:dyDescent="0.2">
      <c r="A50" s="96">
        <f t="shared" si="9"/>
        <v>0</v>
      </c>
      <c r="B50" s="96">
        <f t="shared" si="9"/>
        <v>0</v>
      </c>
      <c r="C50" s="101"/>
      <c r="D50" s="102"/>
      <c r="E50" s="103"/>
      <c r="F50" s="104"/>
      <c r="G50" s="104"/>
      <c r="H50" s="104"/>
      <c r="I50" s="105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26"/>
      <c r="V50" s="26"/>
      <c r="W50" s="26"/>
      <c r="X50" s="26"/>
      <c r="Y50" s="26"/>
      <c r="CG50" s="107"/>
    </row>
    <row r="51" spans="1:85" x14ac:dyDescent="0.2">
      <c r="A51" s="96">
        <f t="shared" si="9"/>
        <v>0</v>
      </c>
      <c r="B51" s="96">
        <f t="shared" si="9"/>
        <v>0</v>
      </c>
      <c r="C51" s="101"/>
      <c r="D51" s="102"/>
      <c r="E51" s="103"/>
      <c r="F51" s="104"/>
      <c r="G51" s="104"/>
      <c r="H51" s="104"/>
      <c r="I51" s="105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26"/>
      <c r="V51" s="26"/>
      <c r="W51" s="26"/>
      <c r="X51" s="26"/>
      <c r="Y51" s="26"/>
      <c r="CG51" s="107"/>
    </row>
    <row r="52" spans="1:85" x14ac:dyDescent="0.2">
      <c r="A52" s="96">
        <f t="shared" si="9"/>
        <v>0</v>
      </c>
      <c r="B52" s="96">
        <f t="shared" si="9"/>
        <v>0</v>
      </c>
      <c r="C52" s="101"/>
      <c r="D52" s="102"/>
      <c r="E52" s="103"/>
      <c r="F52" s="104"/>
      <c r="G52" s="104"/>
      <c r="H52" s="104"/>
      <c r="I52" s="105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26"/>
      <c r="V52" s="26"/>
      <c r="W52" s="26"/>
      <c r="X52" s="26"/>
      <c r="Y52" s="26"/>
      <c r="CG52" s="107"/>
    </row>
    <row r="53" spans="1:85" x14ac:dyDescent="0.2">
      <c r="A53" s="96">
        <f t="shared" si="9"/>
        <v>0</v>
      </c>
      <c r="B53" s="96">
        <f t="shared" si="9"/>
        <v>0</v>
      </c>
      <c r="C53" s="101"/>
      <c r="D53" s="102"/>
      <c r="E53" s="103"/>
      <c r="F53" s="104"/>
      <c r="G53" s="104"/>
      <c r="H53" s="104"/>
      <c r="I53" s="105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26"/>
      <c r="V53" s="26"/>
      <c r="W53" s="26"/>
      <c r="X53" s="26"/>
      <c r="Y53" s="26"/>
      <c r="CG53" s="107"/>
    </row>
    <row r="54" spans="1:85" x14ac:dyDescent="0.2">
      <c r="A54" s="96">
        <f t="shared" si="9"/>
        <v>0</v>
      </c>
      <c r="B54" s="96">
        <f t="shared" si="9"/>
        <v>0</v>
      </c>
      <c r="C54" s="108"/>
      <c r="D54" s="109"/>
      <c r="E54" s="110"/>
      <c r="F54" s="111"/>
      <c r="G54" s="111"/>
      <c r="H54" s="111"/>
      <c r="I54" s="112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26"/>
      <c r="V54" s="26"/>
      <c r="W54" s="26"/>
      <c r="X54" s="26"/>
      <c r="Y54" s="26"/>
    </row>
    <row r="55" spans="1:85" x14ac:dyDescent="0.2">
      <c r="A55" s="96">
        <f t="shared" si="9"/>
        <v>0</v>
      </c>
      <c r="B55" s="96">
        <f t="shared" si="9"/>
        <v>0</v>
      </c>
      <c r="C55" s="108"/>
      <c r="D55" s="109"/>
      <c r="E55" s="110"/>
      <c r="F55" s="111"/>
      <c r="G55" s="111"/>
      <c r="H55" s="111"/>
      <c r="I55" s="112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26"/>
      <c r="V55" s="26"/>
      <c r="W55" s="26"/>
      <c r="X55" s="26"/>
      <c r="Y55" s="26"/>
    </row>
    <row r="56" spans="1:85" x14ac:dyDescent="0.2">
      <c r="A56" s="96">
        <f t="shared" si="9"/>
        <v>0</v>
      </c>
      <c r="B56" s="96">
        <f t="shared" si="9"/>
        <v>0</v>
      </c>
      <c r="C56" s="108"/>
      <c r="D56" s="109"/>
      <c r="E56" s="110"/>
      <c r="F56" s="111"/>
      <c r="G56" s="111"/>
      <c r="H56" s="111"/>
      <c r="I56" s="112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26"/>
      <c r="V56" s="26"/>
      <c r="W56" s="26"/>
      <c r="X56" s="26"/>
      <c r="Y56" s="26"/>
    </row>
    <row r="57" spans="1:85" x14ac:dyDescent="0.2">
      <c r="A57" s="96">
        <f t="shared" si="9"/>
        <v>0</v>
      </c>
      <c r="B57" s="96">
        <f t="shared" si="9"/>
        <v>0</v>
      </c>
      <c r="C57" s="108"/>
      <c r="D57" s="109"/>
      <c r="E57" s="110"/>
      <c r="F57" s="111"/>
      <c r="G57" s="111"/>
      <c r="H57" s="111"/>
      <c r="I57" s="112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26"/>
      <c r="V57" s="26"/>
      <c r="W57" s="26"/>
      <c r="X57" s="26"/>
      <c r="Y57" s="26"/>
      <c r="AB57" s="113"/>
      <c r="AC57" s="114"/>
    </row>
    <row r="58" spans="1:85" x14ac:dyDescent="0.2">
      <c r="A58" s="96">
        <f t="shared" ref="A58:B61" si="10">A22</f>
        <v>0</v>
      </c>
      <c r="B58" s="96">
        <f t="shared" si="10"/>
        <v>0</v>
      </c>
      <c r="C58" s="108"/>
      <c r="D58" s="109"/>
      <c r="E58" s="110"/>
      <c r="F58" s="111"/>
      <c r="G58" s="111"/>
      <c r="H58" s="111"/>
      <c r="I58" s="112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26"/>
      <c r="V58" s="26"/>
      <c r="W58" s="26"/>
      <c r="X58" s="26"/>
      <c r="Y58" s="26"/>
    </row>
    <row r="59" spans="1:85" x14ac:dyDescent="0.2">
      <c r="A59" s="96">
        <f t="shared" si="10"/>
        <v>0</v>
      </c>
      <c r="B59" s="96">
        <f t="shared" si="10"/>
        <v>0</v>
      </c>
      <c r="C59" s="108"/>
      <c r="D59" s="109"/>
      <c r="E59" s="110"/>
      <c r="F59" s="111"/>
      <c r="G59" s="111"/>
      <c r="H59" s="111"/>
      <c r="I59" s="112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26"/>
      <c r="V59" s="26"/>
      <c r="W59" s="26"/>
      <c r="X59" s="26"/>
      <c r="Y59" s="26"/>
      <c r="AB59" s="113"/>
      <c r="AC59" s="114"/>
    </row>
    <row r="60" spans="1:85" x14ac:dyDescent="0.2">
      <c r="A60" s="96">
        <f t="shared" si="10"/>
        <v>0</v>
      </c>
      <c r="B60" s="96">
        <f t="shared" si="10"/>
        <v>0</v>
      </c>
      <c r="C60" s="108"/>
      <c r="D60" s="109"/>
      <c r="E60" s="110"/>
      <c r="F60" s="111"/>
      <c r="G60" s="111"/>
      <c r="H60" s="111"/>
      <c r="I60" s="112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/>
      <c r="V60"/>
      <c r="W60"/>
      <c r="X60"/>
      <c r="Y60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  <c r="BI60" s="115"/>
      <c r="BJ60" s="115"/>
      <c r="BK60" s="115"/>
      <c r="BL60" s="115"/>
      <c r="BM60" s="115"/>
      <c r="BN60" s="115"/>
      <c r="BO60" s="115"/>
      <c r="BP60" s="115"/>
      <c r="BQ60" s="115"/>
      <c r="BR60" s="115"/>
      <c r="BS60" s="115"/>
      <c r="BT60" s="115"/>
      <c r="BU60" s="115"/>
      <c r="BV60" s="115"/>
      <c r="BW60" s="115"/>
      <c r="BX60" s="115"/>
      <c r="BY60" s="115"/>
      <c r="BZ60" s="115"/>
      <c r="CA60" s="115"/>
      <c r="CB60" s="115"/>
      <c r="CC60" s="115"/>
      <c r="CD60" s="115"/>
      <c r="CE60" s="115"/>
      <c r="CF60" s="115"/>
      <c r="CG60" s="115"/>
    </row>
    <row r="61" spans="1:85" x14ac:dyDescent="0.2">
      <c r="A61" s="96">
        <f t="shared" si="10"/>
        <v>0</v>
      </c>
      <c r="B61" s="96">
        <f t="shared" si="10"/>
        <v>0</v>
      </c>
      <c r="C61" s="108"/>
      <c r="D61" s="109"/>
      <c r="E61" s="116"/>
      <c r="F61" s="117"/>
      <c r="G61" s="117"/>
      <c r="H61" s="117"/>
      <c r="I61" s="118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/>
      <c r="V61"/>
      <c r="W61"/>
      <c r="X61"/>
      <c r="Y61"/>
      <c r="Z61" s="115"/>
      <c r="AA61" s="115"/>
      <c r="AB61" s="119"/>
      <c r="AC61" s="119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  <c r="BD61" s="115"/>
      <c r="BE61" s="115"/>
      <c r="BF61" s="115"/>
      <c r="BG61" s="115"/>
      <c r="BH61" s="115"/>
      <c r="BI61" s="115"/>
      <c r="BJ61" s="115"/>
      <c r="BK61" s="115"/>
      <c r="BL61" s="115"/>
      <c r="BM61" s="115"/>
      <c r="BN61" s="115"/>
      <c r="BO61" s="115"/>
      <c r="BP61" s="115"/>
      <c r="BQ61" s="115"/>
      <c r="BR61" s="115"/>
      <c r="BS61" s="115"/>
      <c r="BT61" s="115"/>
      <c r="BU61" s="115"/>
      <c r="BV61" s="115"/>
      <c r="BW61" s="115"/>
      <c r="BX61" s="115"/>
      <c r="BY61" s="115"/>
      <c r="BZ61" s="115"/>
      <c r="CA61" s="115"/>
      <c r="CB61" s="115"/>
      <c r="CC61" s="115"/>
      <c r="CD61" s="115"/>
      <c r="CE61" s="115"/>
      <c r="CF61" s="115"/>
      <c r="CG61" s="120"/>
    </row>
    <row r="62" spans="1:85" ht="13.5" thickBot="1" x14ac:dyDescent="0.25">
      <c r="A62" s="115"/>
      <c r="B62" s="115"/>
      <c r="C62" s="75"/>
      <c r="D62" s="121"/>
      <c r="E62" s="122"/>
      <c r="F62" s="123"/>
      <c r="G62" s="123"/>
      <c r="H62" s="123"/>
      <c r="I62" s="123"/>
      <c r="J62" s="123"/>
      <c r="K62" s="123"/>
      <c r="L62" s="123"/>
    </row>
    <row r="63" spans="1:85" ht="21.75" customHeight="1" thickTop="1" x14ac:dyDescent="0.2">
      <c r="A63" s="115"/>
      <c r="B63" s="115"/>
      <c r="C63" s="124" t="s">
        <v>129</v>
      </c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6"/>
    </row>
    <row r="64" spans="1:85" s="127" customFormat="1" ht="27.75" customHeight="1" thickBot="1" x14ac:dyDescent="0.25">
      <c r="C64" s="128"/>
      <c r="D64" s="129" t="s">
        <v>130</v>
      </c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30"/>
    </row>
    <row r="65" spans="1:20" ht="13.5" thickTop="1" x14ac:dyDescent="0.2">
      <c r="A65" s="115"/>
      <c r="B65" s="115"/>
      <c r="C65" s="131"/>
      <c r="D65" s="132" t="s">
        <v>131</v>
      </c>
      <c r="E65" s="133"/>
      <c r="F65" s="134" t="s">
        <v>132</v>
      </c>
      <c r="G65" s="135"/>
      <c r="H65" s="136"/>
      <c r="I65" s="134" t="s">
        <v>133</v>
      </c>
      <c r="J65" s="135"/>
      <c r="K65" s="136"/>
      <c r="O65" s="134" t="s">
        <v>134</v>
      </c>
      <c r="P65" s="135"/>
      <c r="Q65" s="136"/>
      <c r="R65" s="134" t="s">
        <v>135</v>
      </c>
      <c r="S65" s="135"/>
      <c r="T65" s="137"/>
    </row>
    <row r="66" spans="1:20" ht="23.25" customHeight="1" thickBot="1" x14ac:dyDescent="0.25">
      <c r="A66" s="115"/>
      <c r="B66" s="115"/>
      <c r="C66" s="131"/>
      <c r="D66" s="138"/>
      <c r="E66" s="139"/>
      <c r="F66" s="140" t="s">
        <v>136</v>
      </c>
      <c r="G66" s="141" t="s">
        <v>137</v>
      </c>
      <c r="H66" s="142" t="s">
        <v>138</v>
      </c>
      <c r="I66" s="143" t="s">
        <v>136</v>
      </c>
      <c r="J66" s="144" t="s">
        <v>137</v>
      </c>
      <c r="K66" s="145" t="s">
        <v>138</v>
      </c>
      <c r="O66" s="146" t="s">
        <v>136</v>
      </c>
      <c r="P66" s="147" t="s">
        <v>137</v>
      </c>
      <c r="Q66" s="148" t="s">
        <v>138</v>
      </c>
      <c r="R66" s="149" t="s">
        <v>136</v>
      </c>
      <c r="S66" s="150" t="s">
        <v>137</v>
      </c>
      <c r="T66" s="151" t="s">
        <v>138</v>
      </c>
    </row>
    <row r="67" spans="1:20" ht="13.5" thickTop="1" x14ac:dyDescent="0.2">
      <c r="A67" s="115"/>
      <c r="B67" s="115"/>
      <c r="C67" s="131"/>
      <c r="D67" s="152" t="s">
        <v>139</v>
      </c>
      <c r="E67" s="153" t="s">
        <v>140</v>
      </c>
      <c r="F67" s="154" t="s">
        <v>141</v>
      </c>
      <c r="G67" s="155" t="s">
        <v>142</v>
      </c>
      <c r="H67" s="155" t="s">
        <v>143</v>
      </c>
      <c r="I67" s="154" t="str">
        <f t="shared" ref="I67:K68" si="11">F67</f>
        <v>9h</v>
      </c>
      <c r="J67" s="154" t="str">
        <f t="shared" si="11"/>
        <v>08h30</v>
      </c>
      <c r="K67" s="154" t="str">
        <f t="shared" si="11"/>
        <v>07h00</v>
      </c>
      <c r="O67" s="156" t="str">
        <f t="shared" ref="O67:Q68" si="12">F67</f>
        <v>9h</v>
      </c>
      <c r="P67" s="156" t="str">
        <f t="shared" si="12"/>
        <v>08h30</v>
      </c>
      <c r="Q67" s="156" t="str">
        <f t="shared" si="12"/>
        <v>07h00</v>
      </c>
      <c r="R67" s="157" t="str">
        <f t="shared" ref="R67:T68" si="13">F67</f>
        <v>9h</v>
      </c>
      <c r="S67" s="157" t="str">
        <f t="shared" si="13"/>
        <v>08h30</v>
      </c>
      <c r="T67" s="158" t="str">
        <f t="shared" si="13"/>
        <v>07h00</v>
      </c>
    </row>
    <row r="68" spans="1:20" x14ac:dyDescent="0.2">
      <c r="A68" s="115"/>
      <c r="B68" s="115"/>
      <c r="C68" s="131"/>
      <c r="D68" s="159"/>
      <c r="E68" s="160" t="s">
        <v>144</v>
      </c>
      <c r="F68" s="155" t="s">
        <v>145</v>
      </c>
      <c r="G68" s="155" t="s">
        <v>145</v>
      </c>
      <c r="H68" s="155" t="s">
        <v>145</v>
      </c>
      <c r="I68" s="154" t="str">
        <f t="shared" si="11"/>
        <v>10h15</v>
      </c>
      <c r="J68" s="154" t="str">
        <f>G68</f>
        <v>10h15</v>
      </c>
      <c r="K68" s="154" t="str">
        <f t="shared" si="11"/>
        <v>10h15</v>
      </c>
      <c r="O68" s="161" t="str">
        <f t="shared" si="12"/>
        <v>10h15</v>
      </c>
      <c r="P68" s="161" t="str">
        <f>G68</f>
        <v>10h15</v>
      </c>
      <c r="Q68" s="161" t="str">
        <f t="shared" si="12"/>
        <v>10h15</v>
      </c>
      <c r="R68" s="161" t="str">
        <f t="shared" si="13"/>
        <v>10h15</v>
      </c>
      <c r="S68" s="161" t="str">
        <f>G68</f>
        <v>10h15</v>
      </c>
      <c r="T68" s="162" t="str">
        <f t="shared" si="13"/>
        <v>10h15</v>
      </c>
    </row>
    <row r="69" spans="1:20" x14ac:dyDescent="0.2">
      <c r="A69" s="115"/>
      <c r="B69" s="115"/>
      <c r="C69" s="131"/>
      <c r="D69" s="159"/>
      <c r="E69" s="163"/>
      <c r="F69" s="164" t="s">
        <v>146</v>
      </c>
      <c r="G69" s="164"/>
      <c r="H69" s="164"/>
      <c r="I69" s="164" t="s">
        <v>146</v>
      </c>
      <c r="J69" s="164"/>
      <c r="K69" s="164"/>
      <c r="O69" s="164" t="s">
        <v>146</v>
      </c>
      <c r="P69" s="164"/>
      <c r="Q69" s="164"/>
      <c r="R69" s="164" t="s">
        <v>146</v>
      </c>
      <c r="S69" s="164"/>
      <c r="T69" s="165"/>
    </row>
    <row r="70" spans="1:20" x14ac:dyDescent="0.2">
      <c r="C70" s="131"/>
      <c r="D70" s="159"/>
      <c r="E70" s="160" t="s">
        <v>140</v>
      </c>
      <c r="F70" s="154" t="s">
        <v>147</v>
      </c>
      <c r="G70" s="155" t="s">
        <v>147</v>
      </c>
      <c r="H70" s="155" t="s">
        <v>147</v>
      </c>
      <c r="I70" s="154" t="str">
        <f t="shared" ref="I70:K73" si="14">F70</f>
        <v>10h30</v>
      </c>
      <c r="J70" s="154" t="str">
        <f t="shared" si="14"/>
        <v>10h30</v>
      </c>
      <c r="K70" s="154" t="str">
        <f t="shared" si="14"/>
        <v>10h30</v>
      </c>
      <c r="O70" s="154" t="str">
        <f t="shared" ref="O70:Q73" si="15">F70</f>
        <v>10h30</v>
      </c>
      <c r="P70" s="154" t="str">
        <f t="shared" si="15"/>
        <v>10h30</v>
      </c>
      <c r="Q70" s="154" t="str">
        <f t="shared" si="15"/>
        <v>10h30</v>
      </c>
      <c r="R70" s="154" t="str">
        <f t="shared" ref="R70:T73" si="16">F70</f>
        <v>10h30</v>
      </c>
      <c r="S70" s="154" t="str">
        <f t="shared" si="16"/>
        <v>10h30</v>
      </c>
      <c r="T70" s="154" t="str">
        <f t="shared" si="16"/>
        <v>10h30</v>
      </c>
    </row>
    <row r="71" spans="1:20" ht="13.5" thickBot="1" x14ac:dyDescent="0.25">
      <c r="C71" s="131"/>
      <c r="D71" s="166"/>
      <c r="E71" s="167" t="s">
        <v>144</v>
      </c>
      <c r="F71" s="168" t="s">
        <v>148</v>
      </c>
      <c r="G71" s="168" t="s">
        <v>149</v>
      </c>
      <c r="H71" s="168" t="s">
        <v>150</v>
      </c>
      <c r="I71" s="169" t="str">
        <f t="shared" si="14"/>
        <v>11h30</v>
      </c>
      <c r="J71" s="169" t="str">
        <f>G71</f>
        <v>11h45</v>
      </c>
      <c r="K71" s="169" t="str">
        <f t="shared" si="14"/>
        <v>12h20</v>
      </c>
      <c r="O71" s="169" t="str">
        <f t="shared" si="15"/>
        <v>11h30</v>
      </c>
      <c r="P71" s="169" t="str">
        <f>G71</f>
        <v>11h45</v>
      </c>
      <c r="Q71" s="169" t="str">
        <f t="shared" si="15"/>
        <v>12h20</v>
      </c>
      <c r="R71" s="169" t="str">
        <f t="shared" si="16"/>
        <v>11h30</v>
      </c>
      <c r="S71" s="169" t="str">
        <f>G71</f>
        <v>11h45</v>
      </c>
      <c r="T71" s="169" t="str">
        <f t="shared" si="16"/>
        <v>12h20</v>
      </c>
    </row>
    <row r="72" spans="1:20" ht="13.5" customHeight="1" thickTop="1" x14ac:dyDescent="0.2">
      <c r="C72" s="131"/>
      <c r="D72" s="170" t="s">
        <v>151</v>
      </c>
      <c r="E72" s="153" t="s">
        <v>140</v>
      </c>
      <c r="F72" s="171" t="s">
        <v>152</v>
      </c>
      <c r="G72" s="172" t="s">
        <v>153</v>
      </c>
      <c r="H72" s="172" t="s">
        <v>154</v>
      </c>
      <c r="I72" s="171" t="str">
        <f t="shared" si="14"/>
        <v>13h30</v>
      </c>
      <c r="J72" s="171" t="str">
        <f t="shared" si="14"/>
        <v>13h15</v>
      </c>
      <c r="K72" s="171" t="str">
        <f t="shared" si="14"/>
        <v>13h55</v>
      </c>
      <c r="O72" s="171" t="str">
        <f t="shared" si="15"/>
        <v>13h30</v>
      </c>
      <c r="P72" s="171" t="str">
        <f t="shared" si="15"/>
        <v>13h15</v>
      </c>
      <c r="Q72" s="171" t="str">
        <f t="shared" si="15"/>
        <v>13h55</v>
      </c>
      <c r="R72" s="171" t="str">
        <f t="shared" si="16"/>
        <v>13h30</v>
      </c>
      <c r="S72" s="171" t="str">
        <f t="shared" si="16"/>
        <v>13h15</v>
      </c>
      <c r="T72" s="171" t="str">
        <f t="shared" si="16"/>
        <v>13h55</v>
      </c>
    </row>
    <row r="73" spans="1:20" x14ac:dyDescent="0.2">
      <c r="C73" s="131"/>
      <c r="D73" s="173"/>
      <c r="E73" s="160" t="s">
        <v>144</v>
      </c>
      <c r="F73" s="155" t="s">
        <v>155</v>
      </c>
      <c r="G73" s="155" t="s">
        <v>156</v>
      </c>
      <c r="H73" s="155" t="s">
        <v>156</v>
      </c>
      <c r="I73" s="154" t="str">
        <f t="shared" si="14"/>
        <v>14h45</v>
      </c>
      <c r="J73" s="154" t="str">
        <f t="shared" si="14"/>
        <v>14h30</v>
      </c>
      <c r="K73" s="154" t="str">
        <f t="shared" si="14"/>
        <v>14h30</v>
      </c>
      <c r="O73" s="154" t="str">
        <f t="shared" si="15"/>
        <v>14h45</v>
      </c>
      <c r="P73" s="154" t="str">
        <f t="shared" si="15"/>
        <v>14h30</v>
      </c>
      <c r="Q73" s="154" t="str">
        <f t="shared" si="15"/>
        <v>14h30</v>
      </c>
      <c r="R73" s="154" t="str">
        <f t="shared" si="16"/>
        <v>14h45</v>
      </c>
      <c r="S73" s="154" t="str">
        <f t="shared" si="16"/>
        <v>14h30</v>
      </c>
      <c r="T73" s="154" t="str">
        <f t="shared" si="16"/>
        <v>14h30</v>
      </c>
    </row>
    <row r="74" spans="1:20" x14ac:dyDescent="0.2">
      <c r="C74" s="131"/>
      <c r="D74" s="173"/>
      <c r="E74" s="174"/>
      <c r="F74" s="164" t="s">
        <v>146</v>
      </c>
      <c r="G74" s="164"/>
      <c r="H74" s="164"/>
      <c r="I74" s="164" t="s">
        <v>146</v>
      </c>
      <c r="J74" s="164"/>
      <c r="K74" s="164"/>
      <c r="O74" s="164" t="s">
        <v>146</v>
      </c>
      <c r="P74" s="164"/>
      <c r="Q74" s="164"/>
      <c r="R74" s="164" t="s">
        <v>146</v>
      </c>
      <c r="S74" s="164"/>
      <c r="T74" s="165"/>
    </row>
    <row r="75" spans="1:20" x14ac:dyDescent="0.2">
      <c r="C75" s="131"/>
      <c r="D75" s="173"/>
      <c r="E75" s="160" t="s">
        <v>140</v>
      </c>
      <c r="F75" s="154" t="s">
        <v>157</v>
      </c>
      <c r="G75" s="155" t="s">
        <v>155</v>
      </c>
      <c r="H75" s="155" t="s">
        <v>155</v>
      </c>
      <c r="I75" s="154" t="str">
        <f t="shared" ref="I75:K76" si="17">F75</f>
        <v>15h</v>
      </c>
      <c r="J75" s="154" t="str">
        <f t="shared" si="17"/>
        <v>14h45</v>
      </c>
      <c r="K75" s="154" t="str">
        <f t="shared" si="17"/>
        <v>14h45</v>
      </c>
      <c r="O75" s="154" t="str">
        <f t="shared" ref="O75:Q76" si="18">F75</f>
        <v>15h</v>
      </c>
      <c r="P75" s="154" t="str">
        <f t="shared" si="18"/>
        <v>14h45</v>
      </c>
      <c r="Q75" s="154" t="str">
        <f t="shared" si="18"/>
        <v>14h45</v>
      </c>
      <c r="R75" s="154" t="str">
        <f t="shared" ref="R75:T76" si="19">F75</f>
        <v>15h</v>
      </c>
      <c r="S75" s="154" t="str">
        <f t="shared" si="19"/>
        <v>14h45</v>
      </c>
      <c r="T75" s="154" t="str">
        <f t="shared" si="19"/>
        <v>14h45</v>
      </c>
    </row>
    <row r="76" spans="1:20" ht="13.5" thickBot="1" x14ac:dyDescent="0.25">
      <c r="C76" s="131"/>
      <c r="D76" s="175"/>
      <c r="E76" s="167" t="s">
        <v>144</v>
      </c>
      <c r="F76" s="155" t="s">
        <v>158</v>
      </c>
      <c r="G76" s="155" t="s">
        <v>159</v>
      </c>
      <c r="H76" s="155" t="s">
        <v>160</v>
      </c>
      <c r="I76" s="154" t="str">
        <f t="shared" si="17"/>
        <v>16h30</v>
      </c>
      <c r="J76" s="154" t="str">
        <f t="shared" si="17"/>
        <v>16h15</v>
      </c>
      <c r="K76" s="154" t="str">
        <f t="shared" si="17"/>
        <v>17h30</v>
      </c>
      <c r="O76" s="154" t="str">
        <f t="shared" si="18"/>
        <v>16h30</v>
      </c>
      <c r="P76" s="154" t="str">
        <f t="shared" si="18"/>
        <v>16h15</v>
      </c>
      <c r="Q76" s="154" t="str">
        <f t="shared" si="18"/>
        <v>17h30</v>
      </c>
      <c r="R76" s="154" t="str">
        <f t="shared" si="19"/>
        <v>16h30</v>
      </c>
      <c r="S76" s="154" t="str">
        <f t="shared" si="19"/>
        <v>16h15</v>
      </c>
      <c r="T76" s="154" t="str">
        <f t="shared" si="19"/>
        <v>17h30</v>
      </c>
    </row>
    <row r="77" spans="1:20" ht="13.5" thickTop="1" x14ac:dyDescent="0.2">
      <c r="C77" s="176"/>
      <c r="D77"/>
      <c r="E77"/>
      <c r="F77"/>
      <c r="G77"/>
      <c r="H77"/>
      <c r="I77"/>
      <c r="J77"/>
      <c r="K77"/>
      <c r="L77"/>
      <c r="M77"/>
      <c r="N77"/>
      <c r="O77" s="177"/>
      <c r="T77" s="178"/>
    </row>
    <row r="78" spans="1:20" ht="12.75" customHeight="1" x14ac:dyDescent="0.2">
      <c r="C78" s="176"/>
      <c r="D78"/>
      <c r="E78"/>
      <c r="F78"/>
      <c r="G78"/>
      <c r="H78"/>
      <c r="I78"/>
      <c r="J78"/>
      <c r="K78"/>
      <c r="L78"/>
      <c r="M78" s="179" t="s">
        <v>161</v>
      </c>
      <c r="N78" s="180" t="s">
        <v>162</v>
      </c>
      <c r="O78" s="181" t="s">
        <v>163</v>
      </c>
      <c r="T78" s="178"/>
    </row>
    <row r="79" spans="1:20" x14ac:dyDescent="0.2">
      <c r="C79" s="182" t="s">
        <v>164</v>
      </c>
      <c r="D79" s="183">
        <v>3</v>
      </c>
      <c r="E79" s="184"/>
      <c r="F79" s="185" t="s">
        <v>165</v>
      </c>
      <c r="G79" s="186"/>
      <c r="H79" s="186"/>
      <c r="I79" s="186"/>
      <c r="J79" s="186"/>
      <c r="K79" s="187"/>
      <c r="L79" s="188"/>
      <c r="M79" s="189"/>
      <c r="N79" s="190"/>
      <c r="O79" s="191"/>
      <c r="T79" s="178"/>
    </row>
    <row r="80" spans="1:20" x14ac:dyDescent="0.2">
      <c r="C80" s="182" t="s">
        <v>166</v>
      </c>
      <c r="D80" s="183">
        <v>2</v>
      </c>
      <c r="E80" s="184"/>
      <c r="F80" s="192"/>
      <c r="G80" s="193" t="s">
        <v>132</v>
      </c>
      <c r="H80" s="193" t="s">
        <v>133</v>
      </c>
      <c r="I80" s="193"/>
      <c r="J80" s="193" t="s">
        <v>134</v>
      </c>
      <c r="K80" s="194" t="s">
        <v>135</v>
      </c>
      <c r="L80" s="188"/>
      <c r="M80" s="189"/>
      <c r="N80" s="190"/>
      <c r="O80" s="191"/>
      <c r="T80" s="178"/>
    </row>
    <row r="81" spans="1:20" x14ac:dyDescent="0.2">
      <c r="C81" s="182" t="s">
        <v>167</v>
      </c>
      <c r="D81" s="183">
        <v>4</v>
      </c>
      <c r="E81" s="184"/>
      <c r="F81" s="195" t="s">
        <v>168</v>
      </c>
      <c r="G81" s="196" t="s">
        <v>158</v>
      </c>
      <c r="H81" s="197"/>
      <c r="I81" s="197"/>
      <c r="J81" s="197"/>
      <c r="K81" s="198"/>
      <c r="L81" s="199"/>
      <c r="M81" s="200"/>
      <c r="N81" s="201"/>
      <c r="O81" s="202"/>
      <c r="T81" s="178"/>
    </row>
    <row r="82" spans="1:20" x14ac:dyDescent="0.2">
      <c r="C82" s="182" t="s">
        <v>169</v>
      </c>
      <c r="D82" s="183"/>
      <c r="E82" s="184"/>
      <c r="F82" s="203" t="s">
        <v>144</v>
      </c>
      <c r="G82" s="204" t="s">
        <v>160</v>
      </c>
      <c r="H82" s="205"/>
      <c r="I82" s="205"/>
      <c r="J82" s="205"/>
      <c r="K82" s="206"/>
      <c r="L82" s="199"/>
      <c r="M82" s="207" t="s">
        <v>23</v>
      </c>
      <c r="N82" s="208">
        <v>0</v>
      </c>
      <c r="O82" s="208">
        <v>0</v>
      </c>
      <c r="T82" s="178"/>
    </row>
    <row r="83" spans="1:20" x14ac:dyDescent="0.2">
      <c r="C83" s="182" t="s">
        <v>170</v>
      </c>
      <c r="D83" s="183"/>
      <c r="E83" s="184"/>
      <c r="F83" s="209"/>
      <c r="G83" s="209"/>
      <c r="H83" s="209"/>
      <c r="I83" s="209"/>
      <c r="J83" s="209"/>
      <c r="K83" s="209"/>
      <c r="L83" s="209"/>
      <c r="M83" s="207" t="s">
        <v>24</v>
      </c>
      <c r="N83" s="208">
        <v>0</v>
      </c>
      <c r="O83" s="208">
        <v>0</v>
      </c>
      <c r="T83" s="178"/>
    </row>
    <row r="84" spans="1:20" x14ac:dyDescent="0.2">
      <c r="C84" s="210"/>
      <c r="D84" s="115"/>
      <c r="E84" s="115"/>
      <c r="F84" s="115"/>
      <c r="G84" s="184"/>
      <c r="H84" s="184"/>
      <c r="I84" s="184"/>
      <c r="J84" s="184"/>
      <c r="K84" s="184"/>
      <c r="L84" s="184"/>
      <c r="M84" s="207" t="s">
        <v>25</v>
      </c>
      <c r="N84" s="208">
        <v>0</v>
      </c>
      <c r="O84" s="208">
        <v>0</v>
      </c>
      <c r="T84" s="178"/>
    </row>
    <row r="85" spans="1:20" x14ac:dyDescent="0.2">
      <c r="C85" s="211" t="s">
        <v>171</v>
      </c>
      <c r="D85" s="212"/>
      <c r="E85" s="212"/>
      <c r="F85" s="212"/>
      <c r="G85" s="212"/>
      <c r="H85" s="212"/>
      <c r="I85" s="212"/>
      <c r="J85" s="212"/>
      <c r="K85" s="213"/>
      <c r="L85" s="184"/>
      <c r="M85" s="214" t="s">
        <v>26</v>
      </c>
      <c r="N85" s="215">
        <v>0</v>
      </c>
      <c r="O85" s="215">
        <v>0</v>
      </c>
      <c r="T85" s="178"/>
    </row>
    <row r="86" spans="1:20" x14ac:dyDescent="0.2">
      <c r="C86" s="216">
        <v>0</v>
      </c>
      <c r="D86" s="217"/>
      <c r="E86" s="217"/>
      <c r="F86" s="217"/>
      <c r="G86" s="217"/>
      <c r="H86" s="217"/>
      <c r="I86" s="217"/>
      <c r="J86" s="217"/>
      <c r="K86" s="218"/>
      <c r="L86" s="184"/>
      <c r="M86" s="214" t="s">
        <v>27</v>
      </c>
      <c r="N86" s="215">
        <v>0</v>
      </c>
      <c r="O86" s="215">
        <v>0</v>
      </c>
      <c r="T86" s="178"/>
    </row>
    <row r="87" spans="1:20" x14ac:dyDescent="0.2">
      <c r="C87" s="219" t="s">
        <v>172</v>
      </c>
      <c r="D87" s="220"/>
      <c r="E87" s="220"/>
      <c r="F87" s="220"/>
      <c r="G87" s="220"/>
      <c r="H87" s="220"/>
      <c r="I87" s="220"/>
      <c r="J87" s="220"/>
      <c r="K87" s="221"/>
      <c r="L87" s="184"/>
      <c r="M87" s="222" t="s">
        <v>28</v>
      </c>
      <c r="N87" s="223">
        <v>0</v>
      </c>
      <c r="O87" s="223">
        <v>0</v>
      </c>
      <c r="T87" s="178"/>
    </row>
    <row r="88" spans="1:20" x14ac:dyDescent="0.2">
      <c r="C88" s="216">
        <v>0</v>
      </c>
      <c r="D88" s="217"/>
      <c r="E88" s="217"/>
      <c r="F88" s="217"/>
      <c r="G88" s="217"/>
      <c r="H88" s="217"/>
      <c r="I88" s="217"/>
      <c r="J88" s="217"/>
      <c r="K88" s="218"/>
      <c r="L88" s="224"/>
      <c r="M88" s="222" t="s">
        <v>29</v>
      </c>
      <c r="N88" s="223">
        <v>0</v>
      </c>
      <c r="O88" s="223">
        <v>0</v>
      </c>
      <c r="T88" s="178"/>
    </row>
    <row r="89" spans="1:20" x14ac:dyDescent="0.2">
      <c r="C89" s="225" t="s">
        <v>173</v>
      </c>
      <c r="D89" s="220"/>
      <c r="E89" s="220"/>
      <c r="F89" s="220"/>
      <c r="G89" s="220"/>
      <c r="H89" s="220"/>
      <c r="I89" s="220"/>
      <c r="J89" s="220"/>
      <c r="K89" s="226"/>
      <c r="L89" s="227"/>
      <c r="M89" s="228" t="s">
        <v>30</v>
      </c>
      <c r="N89" s="229">
        <v>0</v>
      </c>
      <c r="O89" s="229">
        <v>0</v>
      </c>
      <c r="T89" s="178"/>
    </row>
    <row r="90" spans="1:20" x14ac:dyDescent="0.2">
      <c r="C90" s="230">
        <v>0</v>
      </c>
      <c r="D90" s="231"/>
      <c r="E90" s="231"/>
      <c r="F90" s="231"/>
      <c r="G90" s="231"/>
      <c r="H90" s="231"/>
      <c r="I90" s="231"/>
      <c r="J90" s="231"/>
      <c r="K90" s="232"/>
      <c r="L90" s="227"/>
      <c r="M90" s="228" t="s">
        <v>31</v>
      </c>
      <c r="N90" s="229">
        <v>0</v>
      </c>
      <c r="O90" s="229">
        <v>0</v>
      </c>
      <c r="T90" s="178"/>
    </row>
    <row r="91" spans="1:20" x14ac:dyDescent="0.2">
      <c r="C91" s="233" t="s">
        <v>174</v>
      </c>
      <c r="D91" s="220"/>
      <c r="E91" s="220"/>
      <c r="F91" s="220"/>
      <c r="G91" s="220"/>
      <c r="H91" s="220"/>
      <c r="I91" s="220"/>
      <c r="J91" s="220"/>
      <c r="K91" s="234"/>
      <c r="L91" s="199"/>
      <c r="M91" s="235" t="s">
        <v>175</v>
      </c>
      <c r="N91" s="236">
        <f>SUM(N82:N90)</f>
        <v>0</v>
      </c>
      <c r="O91" s="237">
        <f>SUM(O82:O90)</f>
        <v>0</v>
      </c>
      <c r="T91" s="178"/>
    </row>
    <row r="92" spans="1:20" ht="13.5" thickBot="1" x14ac:dyDescent="0.25">
      <c r="C92" s="238">
        <v>0</v>
      </c>
      <c r="D92" s="239"/>
      <c r="E92" s="239"/>
      <c r="F92" s="239"/>
      <c r="G92" s="239"/>
      <c r="H92" s="239"/>
      <c r="I92" s="239"/>
      <c r="J92" s="239"/>
      <c r="K92" s="240"/>
      <c r="L92" s="241"/>
      <c r="M92" s="242" t="s">
        <v>176</v>
      </c>
      <c r="N92" s="243">
        <f>N91/N27</f>
        <v>0</v>
      </c>
      <c r="O92" s="244">
        <f>O91/N27</f>
        <v>0</v>
      </c>
      <c r="P92" s="241"/>
      <c r="Q92" s="241"/>
      <c r="R92" s="241"/>
      <c r="S92" s="241"/>
      <c r="T92" s="245"/>
    </row>
    <row r="93" spans="1:20" ht="13.5" thickTop="1" x14ac:dyDescent="0.2"/>
    <row r="94" spans="1:20" ht="13.5" thickBot="1" x14ac:dyDescent="0.25"/>
    <row r="95" spans="1:20" ht="22.5" thickTop="1" thickBot="1" x14ac:dyDescent="0.25">
      <c r="A95" s="246" t="s">
        <v>177</v>
      </c>
      <c r="B95" s="247"/>
      <c r="C95" s="247"/>
      <c r="D95" s="247"/>
      <c r="E95" s="247"/>
      <c r="F95" s="247"/>
      <c r="G95" s="247"/>
      <c r="H95" s="247"/>
      <c r="I95" s="248"/>
    </row>
    <row r="96" spans="1:20" ht="13.5" thickTop="1" x14ac:dyDescent="0.2">
      <c r="A96" s="249" t="s">
        <v>178</v>
      </c>
      <c r="B96" s="250" t="s">
        <v>179</v>
      </c>
      <c r="C96" s="250"/>
      <c r="D96" s="250"/>
      <c r="E96" s="250"/>
      <c r="F96" s="250"/>
      <c r="G96" s="250"/>
      <c r="H96" s="250"/>
      <c r="I96" s="250"/>
    </row>
    <row r="97" spans="1:9" x14ac:dyDescent="0.2">
      <c r="A97" s="251" t="s">
        <v>180</v>
      </c>
      <c r="B97" s="252" t="s">
        <v>181</v>
      </c>
      <c r="C97" s="252"/>
      <c r="D97" s="252"/>
      <c r="E97" s="252"/>
      <c r="F97" s="252"/>
      <c r="G97" s="252"/>
      <c r="H97" s="252"/>
      <c r="I97" s="252"/>
    </row>
    <row r="98" spans="1:9" x14ac:dyDescent="0.2">
      <c r="A98" s="251" t="s">
        <v>182</v>
      </c>
      <c r="B98" s="252">
        <v>59123</v>
      </c>
      <c r="C98" s="252"/>
      <c r="D98" s="252"/>
      <c r="E98" s="252"/>
      <c r="F98" s="252"/>
      <c r="G98" s="252"/>
      <c r="H98" s="252"/>
      <c r="I98" s="252"/>
    </row>
    <row r="99" spans="1:9" x14ac:dyDescent="0.2">
      <c r="A99" s="251" t="s">
        <v>183</v>
      </c>
      <c r="B99" s="252">
        <f>AJ25</f>
        <v>2</v>
      </c>
      <c r="C99" s="252"/>
      <c r="D99" s="252"/>
      <c r="E99" s="252"/>
      <c r="F99" s="252"/>
      <c r="G99" s="252"/>
      <c r="H99" s="252"/>
      <c r="I99" s="252"/>
    </row>
    <row r="100" spans="1:9" x14ac:dyDescent="0.2">
      <c r="A100" s="251" t="s">
        <v>184</v>
      </c>
      <c r="B100" s="252" t="s">
        <v>185</v>
      </c>
      <c r="C100" s="252"/>
      <c r="D100" s="252"/>
      <c r="E100" s="252"/>
      <c r="F100" s="252"/>
      <c r="G100" s="252"/>
      <c r="H100" s="252"/>
      <c r="I100" s="252"/>
    </row>
    <row r="101" spans="1:9" x14ac:dyDescent="0.2">
      <c r="A101" s="251" t="s">
        <v>186</v>
      </c>
      <c r="B101" s="252" t="s">
        <v>187</v>
      </c>
      <c r="C101" s="252"/>
      <c r="D101" s="252"/>
      <c r="E101" s="252"/>
      <c r="F101" s="252"/>
      <c r="G101" s="252"/>
      <c r="H101" s="252"/>
      <c r="I101" s="252"/>
    </row>
    <row r="102" spans="1:9" x14ac:dyDescent="0.2">
      <c r="A102" s="251" t="s">
        <v>188</v>
      </c>
      <c r="B102" s="253" t="s">
        <v>189</v>
      </c>
      <c r="C102" s="253"/>
      <c r="D102" s="253"/>
      <c r="E102" s="253"/>
      <c r="F102" s="253"/>
      <c r="G102" s="253"/>
      <c r="H102" s="253"/>
      <c r="I102" s="253"/>
    </row>
    <row r="103" spans="1:9" x14ac:dyDescent="0.2">
      <c r="A103" s="251" t="s">
        <v>190</v>
      </c>
      <c r="B103" s="252" t="s">
        <v>191</v>
      </c>
      <c r="C103" s="252"/>
      <c r="D103" s="252"/>
      <c r="E103" s="252"/>
      <c r="F103" s="252"/>
      <c r="G103" s="252"/>
      <c r="H103" s="252"/>
      <c r="I103" s="252"/>
    </row>
    <row r="104" spans="1:9" x14ac:dyDescent="0.2">
      <c r="A104" s="251" t="s">
        <v>192</v>
      </c>
      <c r="B104" s="253" t="s">
        <v>193</v>
      </c>
      <c r="C104" s="253"/>
      <c r="D104" s="253"/>
      <c r="E104" s="253"/>
      <c r="F104" s="253"/>
      <c r="G104" s="253"/>
      <c r="H104" s="253"/>
      <c r="I104" s="253"/>
    </row>
    <row r="105" spans="1:9" x14ac:dyDescent="0.2">
      <c r="A105" s="251" t="s">
        <v>194</v>
      </c>
      <c r="B105" s="252" t="s">
        <v>191</v>
      </c>
      <c r="C105" s="252"/>
      <c r="D105" s="252"/>
      <c r="E105" s="252"/>
      <c r="F105" s="252"/>
      <c r="G105" s="252"/>
      <c r="H105" s="252"/>
      <c r="I105" s="252"/>
    </row>
    <row r="106" spans="1:9" x14ac:dyDescent="0.2">
      <c r="A106" s="251" t="s">
        <v>195</v>
      </c>
      <c r="B106" s="253" t="s">
        <v>196</v>
      </c>
      <c r="C106" s="253"/>
      <c r="D106" s="253"/>
      <c r="E106" s="253"/>
      <c r="F106" s="253"/>
      <c r="G106" s="253"/>
      <c r="H106" s="253"/>
      <c r="I106" s="253"/>
    </row>
    <row r="107" spans="1:9" x14ac:dyDescent="0.2">
      <c r="A107" s="251" t="s">
        <v>197</v>
      </c>
      <c r="B107" s="254" t="str">
        <f>CONCATENATE("ce.",B100,".ac-lille.fr")</f>
        <v>ce.0590000z.ac-lille.fr</v>
      </c>
      <c r="C107" s="254"/>
      <c r="D107" s="254"/>
      <c r="E107" s="254"/>
      <c r="F107" s="254"/>
      <c r="G107" s="254"/>
      <c r="H107" s="254"/>
      <c r="I107" s="254"/>
    </row>
    <row r="108" spans="1:9" ht="25.5" x14ac:dyDescent="0.2">
      <c r="A108" s="251" t="s">
        <v>198</v>
      </c>
      <c r="B108" s="254" t="s">
        <v>37</v>
      </c>
      <c r="C108" s="254"/>
      <c r="D108" s="254"/>
      <c r="E108" s="254"/>
      <c r="F108" s="254"/>
      <c r="G108" s="254"/>
      <c r="H108" s="254"/>
      <c r="I108" s="254"/>
    </row>
    <row r="109" spans="1:9" ht="25.5" x14ac:dyDescent="0.2">
      <c r="A109" s="251" t="s">
        <v>199</v>
      </c>
      <c r="B109" s="252" t="s">
        <v>200</v>
      </c>
      <c r="C109" s="252"/>
      <c r="D109" s="252"/>
      <c r="E109" s="252"/>
      <c r="F109" s="252"/>
      <c r="G109" s="252"/>
      <c r="H109" s="252"/>
      <c r="I109" s="252"/>
    </row>
    <row r="110" spans="1:9" x14ac:dyDescent="0.2">
      <c r="A110" s="251" t="s">
        <v>201</v>
      </c>
      <c r="B110" s="252" t="s">
        <v>202</v>
      </c>
      <c r="C110" s="252"/>
      <c r="D110" s="252"/>
      <c r="E110" s="252"/>
      <c r="F110" s="252"/>
      <c r="G110" s="252"/>
      <c r="H110" s="252"/>
      <c r="I110" s="252"/>
    </row>
    <row r="111" spans="1:9" x14ac:dyDescent="0.2">
      <c r="A111" s="251" t="s">
        <v>203</v>
      </c>
      <c r="B111" s="252" t="s">
        <v>204</v>
      </c>
      <c r="C111" s="252"/>
      <c r="D111" s="252"/>
      <c r="E111" s="252"/>
      <c r="F111" s="252"/>
      <c r="G111" s="252"/>
      <c r="H111" s="252"/>
      <c r="I111" s="252"/>
    </row>
    <row r="112" spans="1:9" x14ac:dyDescent="0.2">
      <c r="A112" s="251" t="s">
        <v>205</v>
      </c>
      <c r="B112" s="252" t="s">
        <v>206</v>
      </c>
      <c r="C112" s="252"/>
      <c r="D112" s="252"/>
      <c r="E112" s="252"/>
      <c r="F112" s="252"/>
      <c r="G112" s="252"/>
      <c r="H112" s="252"/>
      <c r="I112" s="252"/>
    </row>
    <row r="113" spans="1:9" x14ac:dyDescent="0.2">
      <c r="A113" s="251" t="s">
        <v>207</v>
      </c>
      <c r="B113" s="252" t="s">
        <v>208</v>
      </c>
      <c r="C113" s="252"/>
      <c r="D113" s="252"/>
      <c r="E113" s="252"/>
      <c r="F113" s="252"/>
      <c r="G113" s="252"/>
      <c r="H113" s="252"/>
      <c r="I113" s="252"/>
    </row>
    <row r="114" spans="1:9" x14ac:dyDescent="0.2">
      <c r="A114" s="251" t="s">
        <v>209</v>
      </c>
      <c r="B114" s="252">
        <v>1</v>
      </c>
      <c r="C114" s="252"/>
      <c r="D114" s="252"/>
      <c r="E114" s="252"/>
      <c r="F114" s="252"/>
      <c r="G114" s="252"/>
      <c r="H114" s="252"/>
      <c r="I114" s="252"/>
    </row>
    <row r="115" spans="1:9" x14ac:dyDescent="0.2">
      <c r="A115" s="251" t="s">
        <v>210</v>
      </c>
      <c r="B115" s="252" t="s">
        <v>187</v>
      </c>
      <c r="C115" s="252"/>
      <c r="D115" s="252"/>
      <c r="E115" s="252"/>
      <c r="F115" s="252"/>
      <c r="G115" s="252"/>
      <c r="H115" s="252"/>
      <c r="I115" s="252"/>
    </row>
    <row r="116" spans="1:9" x14ac:dyDescent="0.2">
      <c r="A116" s="251" t="s">
        <v>211</v>
      </c>
      <c r="B116" s="255">
        <v>62.18</v>
      </c>
      <c r="C116" s="255"/>
      <c r="D116" s="255"/>
      <c r="E116" s="255"/>
      <c r="F116" s="255"/>
      <c r="G116" s="255"/>
      <c r="H116" s="255"/>
      <c r="I116" s="255"/>
    </row>
    <row r="117" spans="1:9" ht="13.5" thickBot="1" x14ac:dyDescent="0.25">
      <c r="A117" s="256" t="s">
        <v>212</v>
      </c>
      <c r="B117" s="257" t="s">
        <v>213</v>
      </c>
      <c r="C117" s="257"/>
      <c r="D117" s="257"/>
      <c r="E117" s="257"/>
      <c r="F117" s="257"/>
      <c r="G117" s="257"/>
      <c r="H117" s="257"/>
      <c r="I117" s="257"/>
    </row>
    <row r="118" spans="1:9" ht="13.5" thickTop="1" x14ac:dyDescent="0.2"/>
    <row r="120" spans="1:9" ht="12.75" customHeight="1" x14ac:dyDescent="0.2"/>
  </sheetData>
  <mergeCells count="111">
    <mergeCell ref="B117:I117"/>
    <mergeCell ref="B111:I111"/>
    <mergeCell ref="B112:I112"/>
    <mergeCell ref="B113:I113"/>
    <mergeCell ref="B114:I114"/>
    <mergeCell ref="B115:I115"/>
    <mergeCell ref="B116:I116"/>
    <mergeCell ref="B105:I105"/>
    <mergeCell ref="B106:I106"/>
    <mergeCell ref="B107:I107"/>
    <mergeCell ref="B108:I108"/>
    <mergeCell ref="B109:I109"/>
    <mergeCell ref="B110:I110"/>
    <mergeCell ref="B99:I99"/>
    <mergeCell ref="B100:I100"/>
    <mergeCell ref="B101:I101"/>
    <mergeCell ref="B102:I102"/>
    <mergeCell ref="B103:I103"/>
    <mergeCell ref="B104:I104"/>
    <mergeCell ref="C91:K91"/>
    <mergeCell ref="C92:K92"/>
    <mergeCell ref="A95:I95"/>
    <mergeCell ref="B96:I96"/>
    <mergeCell ref="B97:I97"/>
    <mergeCell ref="B98:I98"/>
    <mergeCell ref="C85:K85"/>
    <mergeCell ref="C86:K86"/>
    <mergeCell ref="C87:K87"/>
    <mergeCell ref="C88:K88"/>
    <mergeCell ref="C89:K89"/>
    <mergeCell ref="C90:K90"/>
    <mergeCell ref="D72:D76"/>
    <mergeCell ref="F74:H74"/>
    <mergeCell ref="I74:K74"/>
    <mergeCell ref="O74:Q74"/>
    <mergeCell ref="R74:T74"/>
    <mergeCell ref="M78:M81"/>
    <mergeCell ref="N78:N81"/>
    <mergeCell ref="O78:O81"/>
    <mergeCell ref="F79:K79"/>
    <mergeCell ref="D65:E66"/>
    <mergeCell ref="F65:H65"/>
    <mergeCell ref="I65:K65"/>
    <mergeCell ref="O65:Q65"/>
    <mergeCell ref="R65:T65"/>
    <mergeCell ref="D67:D71"/>
    <mergeCell ref="F69:H69"/>
    <mergeCell ref="I69:K69"/>
    <mergeCell ref="O69:Q69"/>
    <mergeCell ref="R69:T69"/>
    <mergeCell ref="C60:D60"/>
    <mergeCell ref="E60:I60"/>
    <mergeCell ref="C61:D61"/>
    <mergeCell ref="E61:I61"/>
    <mergeCell ref="C63:T63"/>
    <mergeCell ref="D64:T64"/>
    <mergeCell ref="C57:D57"/>
    <mergeCell ref="E57:I57"/>
    <mergeCell ref="C58:D58"/>
    <mergeCell ref="E58:I58"/>
    <mergeCell ref="C59:D59"/>
    <mergeCell ref="E59:I59"/>
    <mergeCell ref="C54:D54"/>
    <mergeCell ref="E54:I54"/>
    <mergeCell ref="C55:D55"/>
    <mergeCell ref="E55:I55"/>
    <mergeCell ref="C56:D56"/>
    <mergeCell ref="E56:I56"/>
    <mergeCell ref="C44:D44"/>
    <mergeCell ref="E44:I44"/>
    <mergeCell ref="C45:D45"/>
    <mergeCell ref="E45:I45"/>
    <mergeCell ref="C46:D46"/>
    <mergeCell ref="E46:I46"/>
    <mergeCell ref="S39:S41"/>
    <mergeCell ref="T39:T41"/>
    <mergeCell ref="J41:R41"/>
    <mergeCell ref="C42:D42"/>
    <mergeCell ref="E42:I42"/>
    <mergeCell ref="C43:D43"/>
    <mergeCell ref="E43:I43"/>
    <mergeCell ref="A36:M36"/>
    <mergeCell ref="A38:S38"/>
    <mergeCell ref="A39:A41"/>
    <mergeCell ref="B39:B41"/>
    <mergeCell ref="C39:D41"/>
    <mergeCell ref="E39:I41"/>
    <mergeCell ref="J39:K39"/>
    <mergeCell ref="L39:M39"/>
    <mergeCell ref="O39:P39"/>
    <mergeCell ref="Q39:R39"/>
    <mergeCell ref="A26:C27"/>
    <mergeCell ref="P27:X27"/>
    <mergeCell ref="A28:M28"/>
    <mergeCell ref="P28:X28"/>
    <mergeCell ref="D29:M29"/>
    <mergeCell ref="P29:X29"/>
    <mergeCell ref="Y3:Y4"/>
    <mergeCell ref="Z3:AH4"/>
    <mergeCell ref="AJ3:AJ4"/>
    <mergeCell ref="A4:A5"/>
    <mergeCell ref="B4:B5"/>
    <mergeCell ref="C4:C5"/>
    <mergeCell ref="D4:M4"/>
    <mergeCell ref="N4:N5"/>
    <mergeCell ref="C1:I1"/>
    <mergeCell ref="J1:L1"/>
    <mergeCell ref="M1:N1"/>
    <mergeCell ref="A2:N2"/>
    <mergeCell ref="A3:N3"/>
    <mergeCell ref="P3:X4"/>
  </mergeCells>
  <dataValidations count="31">
    <dataValidation type="list" operator="equal" allowBlank="1" showInputMessage="1" showErrorMessage="1" prompt="Pensez à compléter les champs situés à droite de cette liste déroulante (REP, maternelle, primaire, élémentaire...)" sqref="C1:I1" xr:uid="{4AB3AC88-D23F-41BD-96E1-2405F8FC965A}">
      <formula1>$CG$1:$CG$36</formula1>
    </dataValidation>
    <dataValidation allowBlank="1" showInputMessage="1" showErrorMessage="1" prompt="Chargé du (des) niveau(x) --&gt; Préciser par une croix x" sqref="D30:F30 I30:M30 D31:M35" xr:uid="{AC964DA7-0872-4960-8806-57266A67D509}"/>
    <dataValidation allowBlank="1" showInputMessage="1" showErrorMessage="1" prompt="Précisez : Temps plein, 1/2 temps, 3/4 temps, congé… " sqref="C4:C5" xr:uid="{4DB54EA4-A35D-4B5E-80BC-4BAA585240F5}"/>
    <dataValidation allowBlank="1" showInputMessage="1" showErrorMessage="1" prompt="Cellule complétée _x000a_automatiquement." sqref="B107:I107" xr:uid="{1EEB387B-FCBB-4125-859D-ED801563132B}"/>
    <dataValidation allowBlank="1" showInputMessage="1" showErrorMessage="1" prompt="(est complété automatiquement)" sqref="A2:N2" xr:uid="{CF9E27DD-0330-47BE-BFF3-138B51BBC09B}"/>
    <dataValidation type="list" errorStyle="warning" allowBlank="1" showInputMessage="1" showErrorMessage="1" sqref="M1:N1" xr:uid="{82DBF5E1-E5F8-45F6-BE2C-AF48AEBE1F18}">
      <formula1>$CM$1:$CM$3</formula1>
    </dataValidation>
    <dataValidation type="whole" errorStyle="warning" allowBlank="1" showInputMessage="1" showErrorMessage="1" promptTitle="Avance/Retard" prompt="Indiquer le nombre d'élèves concernés" sqref="N82:O90" xr:uid="{31848347-3206-48D4-806F-EBB8D8A6384F}">
      <formula1>0</formula1>
      <formula2>10</formula2>
    </dataValidation>
    <dataValidation type="list" errorStyle="information" allowBlank="1" showInputMessage="1" showErrorMessage="1" error="Utilisez la liste déroulante." prompt="Utilisez la liste déroulante." sqref="T42:T61" xr:uid="{18EFF02C-D1E5-4C25-8ACE-1A1E2E85D9C0}">
      <formula1>"Non,2007-2008,2008-2009,2009-2010,2010-2011,2011-2012,2012-2013,2013-2014,2014-2015,2015-2016,2016-2017,2017-2018,2018-2019"</formula1>
    </dataValidation>
    <dataValidation type="list" errorStyle="information" allowBlank="1" showInputMessage="1" showErrorMessage="1" error="Utilisez la liste déroulante." prompt="Utilisez la liste déroulante." sqref="T39:T41" xr:uid="{BD0DFD84-0560-4F82-909C-E81C29DFCD5D}">
      <formula1>"2007-2008,2008-2009,2009-2010,2010-2011,2011-2012,2012-2013,2013-2014,2014-2015,2015-2016,2016-2017,2017-2018,2018-2019"</formula1>
    </dataValidation>
    <dataValidation type="list" errorStyle="warning" allowBlank="1" showInputMessage="1" showErrorMessage="1" error="Utilisez la liste déroulante." sqref="J42:R61" xr:uid="{2E323041-D5B3-4254-84BA-29D880BCC17A}">
      <formula1>"X,D"</formula1>
    </dataValidation>
    <dataValidation type="list" allowBlank="1" showInputMessage="1" showErrorMessage="1" prompt="Utilisez la liste déroulante." sqref="S42:S61" xr:uid="{F1F02FE1-354F-4BE1-8931-EC5603E5839E}">
      <formula1>"Oui,Non"</formula1>
    </dataValidation>
    <dataValidation allowBlank="1" showInputMessage="1" showErrorMessage="1" prompt="Utilisez la liste déroulante." sqref="S39:S41" xr:uid="{3B1A7D60-9726-4780-952A-2F72D1082EAF}"/>
    <dataValidation allowBlank="1" showInputMessage="1" showErrorMessage="1" prompt="Notez Oui si obtention, sinon laissez la case vide." sqref="B117:I117" xr:uid="{0577EDDD-A416-4411-97FF-7C2FB3277077}"/>
    <dataValidation allowBlank="1" showInputMessage="1" showErrorMessage="1" prompt="/!\_x000a_Le &quot;point&quot; du clavier numérique inscrit des virgules. Veillez à noter un point." sqref="B106:I106 B102:I102 B104:I104" xr:uid="{EEF741E8-837C-4619-B3FF-9C1DDF9925D6}"/>
    <dataValidation allowBlank="1" showInputMessage="1" showErrorMessage="1" prompt="Ne pas modifier le contenu de cette cellule." sqref="P6:X26 P30:X35 Z6:AH7" xr:uid="{D4466804-FE0B-427A-826F-6AC39D122F4F}"/>
    <dataValidation allowBlank="1" showInputMessage="1" showErrorMessage="1" prompt="Prénom Nom_x000a_" sqref="B103:I103 B105:I105" xr:uid="{04C55D01-4EAF-4DA5-8F07-40D4C84191FF}"/>
    <dataValidation allowBlank="1" showInputMessage="1" showErrorMessage="1" prompt="Prénom Nom" sqref="B101:I101 B110:I112" xr:uid="{F8935D21-431F-4145-A4AA-99686028F844}"/>
    <dataValidation allowBlank="1" showInputMessage="1" showErrorMessage="1" prompt="Cellule complétée automatiquement._x000a_Ne comptabilise pas les dispositifs ULIS." sqref="B99:I99" xr:uid="{F0B2547D-1598-42F6-B2AC-D8BA74F4A8D1}"/>
    <dataValidation type="list" errorStyle="warning" allowBlank="1" showInputMessage="1" showErrorMessage="1" sqref="J1:L1" xr:uid="{3FA35D8C-55E8-480A-8211-BF18D32179FE}">
      <formula1>$CN$1:$CN$4</formula1>
    </dataValidation>
    <dataValidation allowBlank="1" showInputMessage="1" showErrorMessage="1" prompt="Pensez à bien sélection le nom de votre école dans le menu déroulant situé en haut de page." sqref="B6 B30:B31" xr:uid="{545FF7C4-04A7-40BD-9D1B-339D60DC55C3}"/>
    <dataValidation allowBlank="1" showInputMessage="1" showErrorMessage="1" prompt="Précisez : Temps plein, 1/2 temps, 1/4 temps, congé… " sqref="A108:I108 C30:C31" xr:uid="{096106BF-6F4B-4BB4-B545-53BBA2850252}"/>
    <dataValidation allowBlank="1" showInputMessage="1" showErrorMessage="1" prompt="Veillez bien aussi à faire figurer les effectifs par cours et non de façon globale" sqref="D6" xr:uid="{41A04FA9-E389-4D93-AD8D-AC0FB07FE84E}"/>
    <dataValidation allowBlank="1" showInputMessage="1" showErrorMessage="1" prompt="Veuillez faire figurer, par ordre alphabétique, le nom des enseignants titulaires de chaque classe." sqref="A6 A30:A31" xr:uid="{532E8674-73A9-4300-BCC7-A8FEE6D61353}"/>
    <dataValidation allowBlank="1" showInputMessage="1" showErrorMessage="1" prompt="Précisez pour chaque niveau le nombre d'élèves inclus dans le dispositif. " sqref="M5:M27" xr:uid="{4ED6FD16-03AE-4511-BF3E-6B56F9F8BE3D}"/>
    <dataValidation allowBlank="1" showInputMessage="1" showErrorMessage="1" prompt="Précisez : Temps plein, 1/2 temps, 3/4 temps, congé… activité devant " sqref="C6" xr:uid="{285314A3-1696-4831-82FA-DB604F243163}"/>
    <dataValidation operator="equal" allowBlank="1" showInputMessage="1" showErrorMessage="1" promptTitle="Horaire APC Fin" prompt="Indiquer de manière générale à quelle heure finit l'APC" sqref="L81:L82 H81:J82" xr:uid="{5914F2FF-697B-418A-A06D-A2BAAAB34AB4}">
      <formula1>0</formula1>
      <formula2>0</formula2>
    </dataValidation>
    <dataValidation operator="equal" allowBlank="1" showInputMessage="1" showErrorMessage="1" promptTitle="Postes particuliers" prompt="Indiquer le ou les enseignants concernés" sqref="C86 C92 C90 C88" xr:uid="{E259274E-1A43-415D-AF86-601BAEA52781}">
      <formula1>0</formula1>
      <formula2>0</formula2>
    </dataValidation>
    <dataValidation type="whole" allowBlank="1" showInputMessage="1" showErrorMessage="1" promptTitle="Avance/Retard" prompt="Indiquer le nombre d'élèves concernés" sqref="L90:L91" xr:uid="{EBEACB5F-4B4E-47CD-AD6E-3CD129ADB45F}">
      <formula1>0</formula1>
      <formula2>10</formula2>
    </dataValidation>
    <dataValidation type="whole" allowBlank="1" showErrorMessage="1" sqref="D81 D83" xr:uid="{2290920E-6411-4709-9F75-627E79E31FFF}">
      <formula1>0</formula1>
      <formula2>80</formula2>
    </dataValidation>
    <dataValidation type="whole" allowBlank="1" showErrorMessage="1" sqref="D82" xr:uid="{5983617B-F1CA-402D-8378-BD63F525ACA8}">
      <formula1>0</formula1>
      <formula2>40</formula2>
    </dataValidation>
    <dataValidation type="whole" allowBlank="1" showInputMessage="1" showErrorMessage="1" promptTitle="PPS" prompt="Nombre de Projets Personnalisés de Scolarisation" sqref="D79" xr:uid="{6AB214D3-741C-4418-8316-02729E0217CE}">
      <formula1>0</formula1>
      <formula2>20</formula2>
    </dataValidation>
  </dataValidations>
  <hyperlinks>
    <hyperlink ref="A1" location="Renseignements!A1" display="RETOUR" xr:uid="{A6249707-BB27-4948-9DA7-5952D1ABB020}"/>
  </hyperlinks>
  <pageMargins left="0.43307086614173229" right="0.31496062992125984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7</vt:i4>
      </vt:variant>
    </vt:vector>
  </HeadingPairs>
  <TitlesOfParts>
    <vt:vector size="8" baseType="lpstr">
      <vt:lpstr>1_0596424M</vt:lpstr>
      <vt:lpstr>lion</vt:lpstr>
      <vt:lpstr>listeREP</vt:lpstr>
      <vt:lpstr>LOL</vt:lpstr>
      <vt:lpstr>Rep</vt:lpstr>
      <vt:lpstr>REPliste</vt:lpstr>
      <vt:lpstr>structure</vt:lpstr>
      <vt:lpstr>'1_0596424M'!Zone_d_impression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YJANSEM</dc:creator>
  <cp:lastModifiedBy>YJANSEM</cp:lastModifiedBy>
  <dcterms:created xsi:type="dcterms:W3CDTF">2019-09-03T23:19:23Z</dcterms:created>
  <dcterms:modified xsi:type="dcterms:W3CDTF">2019-09-03T23:22:21Z</dcterms:modified>
</cp:coreProperties>
</file>